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C:\Users\mserr\Dropbox\FCP\Competicions\Temporada 2026\2026.06.13 Ct Catalunya Velocitat - Castelldefels\"/>
    </mc:Choice>
  </mc:AlternateContent>
  <xr:revisionPtr revIDLastSave="0" documentId="13_ncr:1_{103751DB-866C-4C8C-8200-F92E5BAB5492}" xr6:coauthVersionLast="47" xr6:coauthVersionMax="47" xr10:uidLastSave="{00000000-0000-0000-0000-000000000000}"/>
  <bookViews>
    <workbookView xWindow="-108" yWindow="-108" windowWidth="23256" windowHeight="13896" tabRatio="643" xr2:uid="{00000000-000D-0000-FFFF-FFFF00000000}"/>
  </bookViews>
  <sheets>
    <sheet name="INICIO" sheetId="3" r:id="rId1"/>
    <sheet name="PARTICIPANTES" sheetId="1" r:id="rId2"/>
    <sheet name="AUXILIAR LISTAS" sheetId="6" state="hidden" r:id="rId3"/>
    <sheet name="EMBARCACIONES K1-C1" sheetId="4" r:id="rId4"/>
    <sheet name="EMBARCACIONES K2-C2" sheetId="5" r:id="rId5"/>
    <sheet name="EMBARCACIONES K4" sheetId="7" r:id="rId6"/>
    <sheet name="EXPORT" sheetId="8" state="hidden" r:id="rId7"/>
  </sheets>
  <definedNames>
    <definedName name="_xlnm.Print_Area" localSheetId="3">'EMBARCACIONES K1-C1'!$A$34:$K$65</definedName>
    <definedName name="_xlnm.Print_Area" localSheetId="4">'EMBARCACIONES K2-C2'!$A$61:$I$91</definedName>
    <definedName name="_xlnm.Print_Area" localSheetId="5">'EMBARCACIONES K4'!$A$33:$I$43</definedName>
    <definedName name="_xlnm.Print_Area" localSheetId="6">EXPORT!$A$1:$D$241</definedName>
    <definedName name="_xlnm.Print_Area" localSheetId="0">INICIO!$A$1:$H$50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9" i="3" l="1"/>
  <c r="E43" i="3"/>
  <c r="E42" i="3"/>
  <c r="E41" i="3"/>
  <c r="E40" i="3"/>
  <c r="E39" i="3"/>
  <c r="E38" i="3"/>
  <c r="E33" i="3"/>
  <c r="B49" i="3"/>
  <c r="B48" i="3"/>
  <c r="B47" i="3"/>
  <c r="B46" i="3"/>
  <c r="B45" i="3"/>
  <c r="B44" i="3"/>
  <c r="B43" i="3"/>
  <c r="B42" i="3"/>
  <c r="B41" i="3"/>
  <c r="B40" i="3"/>
  <c r="B39" i="3"/>
  <c r="B38" i="3"/>
  <c r="H48" i="3"/>
  <c r="B3" i="8"/>
  <c r="C3" i="8"/>
  <c r="B4" i="8"/>
  <c r="C4" i="8"/>
  <c r="B5" i="8"/>
  <c r="C5" i="8"/>
  <c r="B6" i="8"/>
  <c r="C6" i="8"/>
  <c r="B7" i="8"/>
  <c r="C7" i="8"/>
  <c r="B8" i="8"/>
  <c r="C8" i="8"/>
  <c r="B9" i="8"/>
  <c r="C9" i="8"/>
  <c r="B10" i="8"/>
  <c r="C10" i="8"/>
  <c r="B11" i="8"/>
  <c r="C11" i="8"/>
  <c r="B12" i="8"/>
  <c r="C12" i="8"/>
  <c r="B13" i="8"/>
  <c r="C13" i="8"/>
  <c r="B14" i="8"/>
  <c r="C14" i="8"/>
  <c r="B15" i="8"/>
  <c r="C15" i="8"/>
  <c r="B16" i="8"/>
  <c r="C16" i="8"/>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B56" i="8"/>
  <c r="C56" i="8"/>
  <c r="B57" i="8"/>
  <c r="C57" i="8"/>
  <c r="B58" i="8"/>
  <c r="C58" i="8"/>
  <c r="B59" i="8"/>
  <c r="C59" i="8"/>
  <c r="B60" i="8"/>
  <c r="C60" i="8"/>
  <c r="B61" i="8"/>
  <c r="C61" i="8"/>
  <c r="B62" i="8"/>
  <c r="C62" i="8"/>
  <c r="B63" i="8"/>
  <c r="C63" i="8"/>
  <c r="B64" i="8"/>
  <c r="C64" i="8"/>
  <c r="B65" i="8"/>
  <c r="C65" i="8"/>
  <c r="B66" i="8"/>
  <c r="C66" i="8"/>
  <c r="B67" i="8"/>
  <c r="C67" i="8"/>
  <c r="B68" i="8"/>
  <c r="C68" i="8"/>
  <c r="B69" i="8"/>
  <c r="C69" i="8"/>
  <c r="B70" i="8"/>
  <c r="C70" i="8"/>
  <c r="B71" i="8"/>
  <c r="C71" i="8"/>
  <c r="B72" i="8"/>
  <c r="C72" i="8"/>
  <c r="B73" i="8"/>
  <c r="C73" i="8"/>
  <c r="B74" i="8"/>
  <c r="C74" i="8"/>
  <c r="B75" i="8"/>
  <c r="C75" i="8"/>
  <c r="B76" i="8"/>
  <c r="C76" i="8"/>
  <c r="B77" i="8"/>
  <c r="C77" i="8"/>
  <c r="B78" i="8"/>
  <c r="C78" i="8"/>
  <c r="B79" i="8"/>
  <c r="C79" i="8"/>
  <c r="B80" i="8"/>
  <c r="C80" i="8"/>
  <c r="B81" i="8"/>
  <c r="C81" i="8"/>
  <c r="B82" i="8"/>
  <c r="C82" i="8"/>
  <c r="B83" i="8"/>
  <c r="C83" i="8"/>
  <c r="B84" i="8"/>
  <c r="C84" i="8"/>
  <c r="B85" i="8"/>
  <c r="C85" i="8"/>
  <c r="B86" i="8"/>
  <c r="C86" i="8"/>
  <c r="B87" i="8"/>
  <c r="C87" i="8"/>
  <c r="B88" i="8"/>
  <c r="C88" i="8"/>
  <c r="B89" i="8"/>
  <c r="C89" i="8"/>
  <c r="B90" i="8"/>
  <c r="C90" i="8"/>
  <c r="B91" i="8"/>
  <c r="C91" i="8"/>
  <c r="B92" i="8"/>
  <c r="C92" i="8"/>
  <c r="B93" i="8"/>
  <c r="C93" i="8"/>
  <c r="B94" i="8"/>
  <c r="C94" i="8"/>
  <c r="B95" i="8"/>
  <c r="C95" i="8"/>
  <c r="B96" i="8"/>
  <c r="C96" i="8"/>
  <c r="B97" i="8"/>
  <c r="C97" i="8"/>
  <c r="B98" i="8"/>
  <c r="C98" i="8"/>
  <c r="B99" i="8"/>
  <c r="C99" i="8"/>
  <c r="B100" i="8"/>
  <c r="C100" i="8"/>
  <c r="B101" i="8"/>
  <c r="C101" i="8"/>
  <c r="B102" i="8"/>
  <c r="C102" i="8"/>
  <c r="B103" i="8"/>
  <c r="C103" i="8"/>
  <c r="B104" i="8"/>
  <c r="C104" i="8"/>
  <c r="B105" i="8"/>
  <c r="C105" i="8"/>
  <c r="B106" i="8"/>
  <c r="C106" i="8"/>
  <c r="B107" i="8"/>
  <c r="C107" i="8"/>
  <c r="B108" i="8"/>
  <c r="C108" i="8"/>
  <c r="B109" i="8"/>
  <c r="C109" i="8"/>
  <c r="B110" i="8"/>
  <c r="C110" i="8"/>
  <c r="B111" i="8"/>
  <c r="C111" i="8"/>
  <c r="B112" i="8"/>
  <c r="C112" i="8"/>
  <c r="B113" i="8"/>
  <c r="C113" i="8"/>
  <c r="B114" i="8"/>
  <c r="C114" i="8"/>
  <c r="B115" i="8"/>
  <c r="C115" i="8"/>
  <c r="B116" i="8"/>
  <c r="C116" i="8"/>
  <c r="B117" i="8"/>
  <c r="C117" i="8"/>
  <c r="B118" i="8"/>
  <c r="C118" i="8"/>
  <c r="B119" i="8"/>
  <c r="C119" i="8"/>
  <c r="B120" i="8"/>
  <c r="C120" i="8"/>
  <c r="B121" i="8"/>
  <c r="C121" i="8"/>
  <c r="B122" i="8"/>
  <c r="C122" i="8"/>
  <c r="B123" i="8"/>
  <c r="C123" i="8"/>
  <c r="B124" i="8"/>
  <c r="C124" i="8"/>
  <c r="B125" i="8"/>
  <c r="C125" i="8"/>
  <c r="B126" i="8"/>
  <c r="C126" i="8"/>
  <c r="B127" i="8"/>
  <c r="C127" i="8"/>
  <c r="B128" i="8"/>
  <c r="C128" i="8"/>
  <c r="B129" i="8"/>
  <c r="C129" i="8"/>
  <c r="B130" i="8"/>
  <c r="C130" i="8"/>
  <c r="B131" i="8"/>
  <c r="C131" i="8"/>
  <c r="B132" i="8"/>
  <c r="C132" i="8"/>
  <c r="B133" i="8"/>
  <c r="C133" i="8"/>
  <c r="B134" i="8"/>
  <c r="C134" i="8"/>
  <c r="B135" i="8"/>
  <c r="C135" i="8"/>
  <c r="B136" i="8"/>
  <c r="C136" i="8"/>
  <c r="B137" i="8"/>
  <c r="C137" i="8"/>
  <c r="B138" i="8"/>
  <c r="C138" i="8"/>
  <c r="B139" i="8"/>
  <c r="C139" i="8"/>
  <c r="B140" i="8"/>
  <c r="C140" i="8"/>
  <c r="B141" i="8"/>
  <c r="C141" i="8"/>
  <c r="B142" i="8"/>
  <c r="C142" i="8"/>
  <c r="B143" i="8"/>
  <c r="C143" i="8"/>
  <c r="B144" i="8"/>
  <c r="C144" i="8"/>
  <c r="B145" i="8"/>
  <c r="C145" i="8"/>
  <c r="B146" i="8"/>
  <c r="C146" i="8"/>
  <c r="B147" i="8"/>
  <c r="C147" i="8"/>
  <c r="B148" i="8"/>
  <c r="C148" i="8"/>
  <c r="B149" i="8"/>
  <c r="C149" i="8"/>
  <c r="B150" i="8"/>
  <c r="C150" i="8"/>
  <c r="B151" i="8"/>
  <c r="C151" i="8"/>
  <c r="B152" i="8"/>
  <c r="C152" i="8"/>
  <c r="B153" i="8"/>
  <c r="C153" i="8"/>
  <c r="B154" i="8"/>
  <c r="C154" i="8"/>
  <c r="B155" i="8"/>
  <c r="C155" i="8"/>
  <c r="B156" i="8"/>
  <c r="C156" i="8"/>
  <c r="B157" i="8"/>
  <c r="C157" i="8"/>
  <c r="B158" i="8"/>
  <c r="C158" i="8"/>
  <c r="B159" i="8"/>
  <c r="C159" i="8"/>
  <c r="B160" i="8"/>
  <c r="C160" i="8"/>
  <c r="B161" i="8"/>
  <c r="C161" i="8"/>
  <c r="B162" i="8"/>
  <c r="C162" i="8"/>
  <c r="B163" i="8"/>
  <c r="C163" i="8"/>
  <c r="B164" i="8"/>
  <c r="C164" i="8"/>
  <c r="B165" i="8"/>
  <c r="C165" i="8"/>
  <c r="B166" i="8"/>
  <c r="C166" i="8"/>
  <c r="B167" i="8"/>
  <c r="C167" i="8"/>
  <c r="B168" i="8"/>
  <c r="C168" i="8"/>
  <c r="B169" i="8"/>
  <c r="C169" i="8"/>
  <c r="B170" i="8"/>
  <c r="C170" i="8"/>
  <c r="B171" i="8"/>
  <c r="C171" i="8"/>
  <c r="B172" i="8"/>
  <c r="C172" i="8"/>
  <c r="B173" i="8"/>
  <c r="C173" i="8"/>
  <c r="B174" i="8"/>
  <c r="C174" i="8"/>
  <c r="B175" i="8"/>
  <c r="C175" i="8"/>
  <c r="B176" i="8"/>
  <c r="C176" i="8"/>
  <c r="B177" i="8"/>
  <c r="C177" i="8"/>
  <c r="B178" i="8"/>
  <c r="C178" i="8"/>
  <c r="B179" i="8"/>
  <c r="C179" i="8"/>
  <c r="B180" i="8"/>
  <c r="C180" i="8"/>
  <c r="B181" i="8"/>
  <c r="C181" i="8"/>
  <c r="B182" i="8"/>
  <c r="C182" i="8"/>
  <c r="B183" i="8"/>
  <c r="C183" i="8"/>
  <c r="B184" i="8"/>
  <c r="C184" i="8"/>
  <c r="B185" i="8"/>
  <c r="C185" i="8"/>
  <c r="B186" i="8"/>
  <c r="C186" i="8"/>
  <c r="B187" i="8"/>
  <c r="C187" i="8"/>
  <c r="B188" i="8"/>
  <c r="C188" i="8"/>
  <c r="B189" i="8"/>
  <c r="C189" i="8"/>
  <c r="B190" i="8"/>
  <c r="C190" i="8"/>
  <c r="B191" i="8"/>
  <c r="C191" i="8"/>
  <c r="B192" i="8"/>
  <c r="C192" i="8"/>
  <c r="B193" i="8"/>
  <c r="C193" i="8"/>
  <c r="B194" i="8"/>
  <c r="C194" i="8"/>
  <c r="B195" i="8"/>
  <c r="C195" i="8"/>
  <c r="B196" i="8"/>
  <c r="C196" i="8"/>
  <c r="B197" i="8"/>
  <c r="C197" i="8"/>
  <c r="B198" i="8"/>
  <c r="C198" i="8"/>
  <c r="B199" i="8"/>
  <c r="C199" i="8"/>
  <c r="B200" i="8"/>
  <c r="C200" i="8"/>
  <c r="B201" i="8"/>
  <c r="C201" i="8"/>
  <c r="B202" i="8"/>
  <c r="C202" i="8"/>
  <c r="B203" i="8"/>
  <c r="C203" i="8"/>
  <c r="B204" i="8"/>
  <c r="C204" i="8"/>
  <c r="B205" i="8"/>
  <c r="C205" i="8"/>
  <c r="B206" i="8"/>
  <c r="C206" i="8"/>
  <c r="B207" i="8"/>
  <c r="C207" i="8"/>
  <c r="B208" i="8"/>
  <c r="C208" i="8"/>
  <c r="B209" i="8"/>
  <c r="C209" i="8"/>
  <c r="B210" i="8"/>
  <c r="C210" i="8"/>
  <c r="B211" i="8"/>
  <c r="C211" i="8"/>
  <c r="B212" i="8"/>
  <c r="C212" i="8"/>
  <c r="B213" i="8"/>
  <c r="C213" i="8"/>
  <c r="B214" i="8"/>
  <c r="C214" i="8"/>
  <c r="B215" i="8"/>
  <c r="C215" i="8"/>
  <c r="B216" i="8"/>
  <c r="C216" i="8"/>
  <c r="B217" i="8"/>
  <c r="C217" i="8"/>
  <c r="B218" i="8"/>
  <c r="C218" i="8"/>
  <c r="B219" i="8"/>
  <c r="C219" i="8"/>
  <c r="B220" i="8"/>
  <c r="C220" i="8"/>
  <c r="B221" i="8"/>
  <c r="C221" i="8"/>
  <c r="B222" i="8"/>
  <c r="C222" i="8"/>
  <c r="B223" i="8"/>
  <c r="C223" i="8"/>
  <c r="B224" i="8"/>
  <c r="C224" i="8"/>
  <c r="B225" i="8"/>
  <c r="C225" i="8"/>
  <c r="B226" i="8"/>
  <c r="C226" i="8"/>
  <c r="B227" i="8"/>
  <c r="C227" i="8"/>
  <c r="B228" i="8"/>
  <c r="C228" i="8"/>
  <c r="B229" i="8"/>
  <c r="C229" i="8"/>
  <c r="B230" i="8"/>
  <c r="C230" i="8"/>
  <c r="B231" i="8"/>
  <c r="C231" i="8"/>
  <c r="B232" i="8"/>
  <c r="C232" i="8"/>
  <c r="B233" i="8"/>
  <c r="C233" i="8"/>
  <c r="B234" i="8"/>
  <c r="C234" i="8"/>
  <c r="B235" i="8"/>
  <c r="C235" i="8"/>
  <c r="B236" i="8"/>
  <c r="C236" i="8"/>
  <c r="B237" i="8"/>
  <c r="C237" i="8"/>
  <c r="B238" i="8"/>
  <c r="C238" i="8"/>
  <c r="B239" i="8"/>
  <c r="C239" i="8"/>
  <c r="B240" i="8"/>
  <c r="C240" i="8"/>
  <c r="B241" i="8"/>
  <c r="C241" i="8"/>
  <c r="A240" i="8"/>
  <c r="A241" i="8"/>
  <c r="A239" i="8"/>
  <c r="A237" i="8"/>
  <c r="A238" i="8"/>
  <c r="A236" i="8"/>
  <c r="A234" i="8"/>
  <c r="A235" i="8"/>
  <c r="A233" i="8"/>
  <c r="A231" i="8"/>
  <c r="A232" i="8"/>
  <c r="A230" i="8"/>
  <c r="A228" i="8"/>
  <c r="A229" i="8"/>
  <c r="A227" i="8"/>
  <c r="A225" i="8"/>
  <c r="A226" i="8"/>
  <c r="A224" i="8"/>
  <c r="A219" i="8"/>
  <c r="A220" i="8"/>
  <c r="A221" i="8"/>
  <c r="A222" i="8"/>
  <c r="A223" i="8"/>
  <c r="A218" i="8"/>
  <c r="A213" i="8"/>
  <c r="A214" i="8"/>
  <c r="A215" i="8"/>
  <c r="A216" i="8"/>
  <c r="A217" i="8"/>
  <c r="A212" i="8"/>
  <c r="A210" i="8"/>
  <c r="A211" i="8"/>
  <c r="A209" i="8"/>
  <c r="A207" i="8"/>
  <c r="A208" i="8"/>
  <c r="A206" i="8"/>
  <c r="A204" i="8"/>
  <c r="A205" i="8"/>
  <c r="A203" i="8"/>
  <c r="A201" i="8"/>
  <c r="A202" i="8"/>
  <c r="A200" i="8"/>
  <c r="A198" i="8"/>
  <c r="A199" i="8"/>
  <c r="A197" i="8"/>
  <c r="A195" i="8"/>
  <c r="A196" i="8"/>
  <c r="A194" i="8"/>
  <c r="D210" i="8"/>
  <c r="D211" i="8"/>
  <c r="D209" i="8"/>
  <c r="D207" i="8"/>
  <c r="D208" i="8"/>
  <c r="D206" i="8"/>
  <c r="D204" i="8"/>
  <c r="D205" i="8"/>
  <c r="D203" i="8"/>
  <c r="D201" i="8"/>
  <c r="D202" i="8"/>
  <c r="D200" i="8"/>
  <c r="D198" i="8"/>
  <c r="D199" i="8"/>
  <c r="D197" i="8"/>
  <c r="D195" i="8"/>
  <c r="D196" i="8"/>
  <c r="D194" i="8"/>
  <c r="D189" i="8"/>
  <c r="D190" i="8"/>
  <c r="D188" i="8"/>
  <c r="A189" i="8"/>
  <c r="A190" i="8"/>
  <c r="A188" i="8"/>
  <c r="A110" i="8"/>
  <c r="A111" i="8"/>
  <c r="A109" i="8"/>
  <c r="A107" i="8"/>
  <c r="A108" i="8"/>
  <c r="A106" i="8"/>
  <c r="A104" i="8"/>
  <c r="A105" i="8"/>
  <c r="A103" i="8"/>
  <c r="A101" i="8"/>
  <c r="A102" i="8"/>
  <c r="A100" i="8"/>
  <c r="A98" i="8"/>
  <c r="A99" i="8"/>
  <c r="A97" i="8"/>
  <c r="A95" i="8"/>
  <c r="A96" i="8"/>
  <c r="A94" i="8"/>
  <c r="A92" i="8"/>
  <c r="A93" i="8"/>
  <c r="A91" i="8"/>
  <c r="A89" i="8"/>
  <c r="A90" i="8"/>
  <c r="A88" i="8"/>
  <c r="A86" i="8"/>
  <c r="A87" i="8"/>
  <c r="A85" i="8"/>
  <c r="A83" i="8"/>
  <c r="A84" i="8"/>
  <c r="A82" i="8"/>
  <c r="A80" i="8"/>
  <c r="A81" i="8"/>
  <c r="A79" i="8"/>
  <c r="D110" i="8"/>
  <c r="D111" i="8"/>
  <c r="D109" i="8"/>
  <c r="D107" i="8"/>
  <c r="D108" i="8"/>
  <c r="D106" i="8"/>
  <c r="D104" i="8"/>
  <c r="D105" i="8"/>
  <c r="D103" i="8"/>
  <c r="D101" i="8"/>
  <c r="D102" i="8"/>
  <c r="D100" i="8"/>
  <c r="D98" i="8"/>
  <c r="D99" i="8"/>
  <c r="D97" i="8"/>
  <c r="D95" i="8"/>
  <c r="D96" i="8"/>
  <c r="D94" i="8"/>
  <c r="D92" i="8"/>
  <c r="D93" i="8"/>
  <c r="D91" i="8"/>
  <c r="D89" i="8"/>
  <c r="D90" i="8"/>
  <c r="D88" i="8"/>
  <c r="D86" i="8"/>
  <c r="D87" i="8"/>
  <c r="D85" i="8"/>
  <c r="D83" i="8"/>
  <c r="D84" i="8"/>
  <c r="D82" i="8"/>
  <c r="D80" i="8"/>
  <c r="D81" i="8"/>
  <c r="D79" i="8"/>
  <c r="D77" i="8"/>
  <c r="D78" i="8"/>
  <c r="D76" i="8"/>
  <c r="A77" i="8"/>
  <c r="A78" i="8"/>
  <c r="A76" i="8"/>
  <c r="S11" i="6"/>
  <c r="S12" i="6"/>
  <c r="S13" i="6"/>
  <c r="S14" i="6"/>
  <c r="S15" i="6"/>
  <c r="S16" i="6"/>
  <c r="S17" i="6"/>
  <c r="S10" i="6"/>
  <c r="S3" i="6"/>
  <c r="S4" i="6"/>
  <c r="S5" i="6"/>
  <c r="S6" i="6"/>
  <c r="S7" i="6"/>
  <c r="S8" i="6"/>
  <c r="S9" i="6"/>
  <c r="S2" i="6"/>
  <c r="M53" i="6"/>
  <c r="O119" i="6" s="1"/>
  <c r="A51" i="6"/>
  <c r="M47" i="6" s="1"/>
  <c r="O113" i="6" s="1"/>
  <c r="A52" i="6"/>
  <c r="M48" i="6" s="1"/>
  <c r="O114" i="6" s="1"/>
  <c r="A53" i="6"/>
  <c r="M49" i="6" s="1"/>
  <c r="O115" i="6" s="1"/>
  <c r="A54" i="6"/>
  <c r="M50" i="6" s="1"/>
  <c r="O116" i="6" s="1"/>
  <c r="A55" i="6"/>
  <c r="M51" i="6" s="1"/>
  <c r="O117" i="6" s="1"/>
  <c r="A56" i="6"/>
  <c r="M52" i="6" s="1"/>
  <c r="O118" i="6" s="1"/>
  <c r="A57" i="6"/>
  <c r="A50" i="6"/>
  <c r="M46" i="6" s="1"/>
  <c r="O112" i="6" s="1"/>
  <c r="Y26" i="1"/>
  <c r="Y27" i="1"/>
  <c r="Y28" i="1"/>
  <c r="Y29" i="1"/>
  <c r="Y30" i="1"/>
  <c r="Y31" i="1"/>
  <c r="Y32" i="1"/>
  <c r="Y33" i="1"/>
  <c r="Y34" i="1"/>
  <c r="Y25" i="1"/>
  <c r="R26" i="1"/>
  <c r="R27" i="1"/>
  <c r="R28" i="1"/>
  <c r="R29" i="1"/>
  <c r="R30" i="1"/>
  <c r="R31" i="1"/>
  <c r="R32" i="1"/>
  <c r="R33" i="1"/>
  <c r="R34" i="1"/>
  <c r="R25" i="1"/>
  <c r="K26" i="1"/>
  <c r="K27" i="1"/>
  <c r="K28" i="1"/>
  <c r="K29" i="1"/>
  <c r="K30" i="1"/>
  <c r="K31" i="1"/>
  <c r="K32" i="1"/>
  <c r="K33" i="1"/>
  <c r="K34" i="1"/>
  <c r="K25" i="1"/>
  <c r="D26" i="1"/>
  <c r="D27" i="1"/>
  <c r="D28" i="1"/>
  <c r="D29" i="1"/>
  <c r="D30" i="1"/>
  <c r="D31" i="1"/>
  <c r="D32" i="1"/>
  <c r="D33" i="1"/>
  <c r="D34" i="1"/>
  <c r="D25" i="1"/>
  <c r="K56" i="1"/>
  <c r="K57" i="1"/>
  <c r="K58" i="1"/>
  <c r="K59" i="1"/>
  <c r="K60" i="1"/>
  <c r="K61" i="1"/>
  <c r="K62" i="1"/>
  <c r="K55" i="1"/>
  <c r="D56" i="1"/>
  <c r="D57" i="1"/>
  <c r="D58" i="1"/>
  <c r="D59" i="1"/>
  <c r="D60" i="1"/>
  <c r="D61" i="1"/>
  <c r="D62" i="1"/>
  <c r="D55" i="1"/>
  <c r="K68" i="1"/>
  <c r="K69" i="1"/>
  <c r="K70" i="1"/>
  <c r="K71" i="1"/>
  <c r="K72" i="1"/>
  <c r="K73" i="1"/>
  <c r="K74" i="1"/>
  <c r="K67" i="1"/>
  <c r="D68" i="1"/>
  <c r="D69" i="1"/>
  <c r="D70" i="1"/>
  <c r="D71" i="1"/>
  <c r="D72" i="1"/>
  <c r="D73" i="1"/>
  <c r="D74" i="1"/>
  <c r="D67" i="1"/>
  <c r="E88" i="5"/>
  <c r="G88" i="5"/>
  <c r="D89" i="5"/>
  <c r="E89" i="5"/>
  <c r="F89" i="5"/>
  <c r="G89" i="5"/>
  <c r="D90" i="5"/>
  <c r="E90" i="5"/>
  <c r="F90" i="5"/>
  <c r="G90" i="5"/>
  <c r="D91" i="5"/>
  <c r="E91" i="5"/>
  <c r="F91" i="5"/>
  <c r="G91" i="5"/>
  <c r="C91" i="5"/>
  <c r="C90" i="5"/>
  <c r="C89" i="5"/>
  <c r="C88" i="5"/>
  <c r="I80" i="5"/>
  <c r="H81" i="5"/>
  <c r="I81" i="5"/>
  <c r="H82" i="5"/>
  <c r="I82" i="5"/>
  <c r="H83" i="5"/>
  <c r="I83" i="5"/>
  <c r="C84" i="5"/>
  <c r="E84" i="5"/>
  <c r="G84" i="5"/>
  <c r="B85" i="5"/>
  <c r="C85" i="5"/>
  <c r="D85" i="5"/>
  <c r="E85" i="5"/>
  <c r="F85" i="5"/>
  <c r="G85" i="5"/>
  <c r="B86" i="5"/>
  <c r="C86" i="5"/>
  <c r="D86" i="5"/>
  <c r="E86" i="5"/>
  <c r="F86" i="5"/>
  <c r="G86" i="5"/>
  <c r="B87" i="5"/>
  <c r="C87" i="5"/>
  <c r="D87" i="5"/>
  <c r="E87" i="5"/>
  <c r="F87" i="5"/>
  <c r="G87" i="5"/>
  <c r="J68" i="1"/>
  <c r="J69" i="1"/>
  <c r="J70" i="1"/>
  <c r="J71" i="1"/>
  <c r="J72" i="1"/>
  <c r="J73" i="1"/>
  <c r="J74" i="1"/>
  <c r="J67" i="1"/>
  <c r="C68" i="1"/>
  <c r="C69" i="1"/>
  <c r="C70" i="1"/>
  <c r="C71" i="1"/>
  <c r="C72" i="1"/>
  <c r="C73" i="1"/>
  <c r="C74" i="1"/>
  <c r="C67" i="1"/>
  <c r="K65" i="4"/>
  <c r="J65" i="4"/>
  <c r="I65" i="4"/>
  <c r="H65" i="4"/>
  <c r="G65" i="4"/>
  <c r="F65" i="4"/>
  <c r="E65" i="4"/>
  <c r="D65" i="4"/>
  <c r="C65" i="4"/>
  <c r="B65" i="4"/>
  <c r="A65" i="4"/>
  <c r="K64" i="4"/>
  <c r="J64" i="4"/>
  <c r="I64" i="4"/>
  <c r="H64" i="4"/>
  <c r="G64" i="4"/>
  <c r="F64" i="4"/>
  <c r="E64" i="4"/>
  <c r="D64" i="4"/>
  <c r="C64" i="4"/>
  <c r="B64" i="4"/>
  <c r="A64" i="4"/>
  <c r="K63" i="4"/>
  <c r="J63" i="4"/>
  <c r="I63" i="4"/>
  <c r="H63" i="4"/>
  <c r="G63" i="4"/>
  <c r="F63" i="4"/>
  <c r="E63" i="4"/>
  <c r="D63" i="4"/>
  <c r="C63" i="4"/>
  <c r="B63" i="4"/>
  <c r="A63" i="4"/>
  <c r="K62" i="4"/>
  <c r="J62" i="4"/>
  <c r="I62" i="4"/>
  <c r="H62" i="4"/>
  <c r="G62" i="4"/>
  <c r="F62" i="4"/>
  <c r="E62" i="4"/>
  <c r="D62" i="4"/>
  <c r="C62" i="4"/>
  <c r="B62" i="4"/>
  <c r="A62" i="4"/>
  <c r="B57" i="4"/>
  <c r="C57" i="4"/>
  <c r="D57" i="4"/>
  <c r="E57" i="4"/>
  <c r="F57" i="4"/>
  <c r="G57" i="4"/>
  <c r="H57" i="4"/>
  <c r="I57" i="4"/>
  <c r="J57" i="4"/>
  <c r="K57" i="4"/>
  <c r="B58" i="4"/>
  <c r="C58" i="4"/>
  <c r="D58" i="4"/>
  <c r="E58" i="4"/>
  <c r="F58" i="4"/>
  <c r="G58" i="4"/>
  <c r="H58" i="4"/>
  <c r="I58" i="4"/>
  <c r="J58" i="4"/>
  <c r="K58" i="4"/>
  <c r="B59" i="4"/>
  <c r="C59" i="4"/>
  <c r="D59" i="4"/>
  <c r="E59" i="4"/>
  <c r="F59" i="4"/>
  <c r="G59" i="4"/>
  <c r="H59" i="4"/>
  <c r="I59" i="4"/>
  <c r="J59" i="4"/>
  <c r="K59" i="4"/>
  <c r="B60" i="4"/>
  <c r="C60" i="4"/>
  <c r="D60" i="4"/>
  <c r="E60" i="4"/>
  <c r="F60" i="4"/>
  <c r="G60" i="4"/>
  <c r="H60" i="4"/>
  <c r="I60" i="4"/>
  <c r="J60" i="4"/>
  <c r="K60" i="4"/>
  <c r="A60" i="4"/>
  <c r="A59" i="4"/>
  <c r="A58" i="4"/>
  <c r="A57" i="4"/>
  <c r="F52" i="4"/>
  <c r="G52" i="4"/>
  <c r="F53" i="4"/>
  <c r="G53" i="4"/>
  <c r="A73" i="8" s="1"/>
  <c r="F54" i="4"/>
  <c r="G54" i="4"/>
  <c r="F55" i="4"/>
  <c r="G55" i="4"/>
  <c r="L74" i="1"/>
  <c r="L73" i="1"/>
  <c r="L72" i="1"/>
  <c r="L71" i="1"/>
  <c r="L70" i="1"/>
  <c r="L69" i="1"/>
  <c r="L68" i="1"/>
  <c r="L67" i="1"/>
  <c r="L62" i="1"/>
  <c r="J62" i="1"/>
  <c r="L61" i="1"/>
  <c r="J61" i="1"/>
  <c r="L60" i="1"/>
  <c r="J60" i="1"/>
  <c r="L59" i="1"/>
  <c r="J59" i="1"/>
  <c r="L58" i="1"/>
  <c r="J58" i="1"/>
  <c r="L57" i="1"/>
  <c r="J57" i="1"/>
  <c r="L56" i="1"/>
  <c r="J56" i="1"/>
  <c r="L55" i="1"/>
  <c r="J55" i="1"/>
  <c r="C2" i="8"/>
  <c r="D240" i="8"/>
  <c r="D241" i="8"/>
  <c r="D239" i="8"/>
  <c r="D237" i="8"/>
  <c r="D238" i="8"/>
  <c r="D236" i="8"/>
  <c r="D234" i="8"/>
  <c r="D235" i="8"/>
  <c r="D233" i="8"/>
  <c r="D232" i="8"/>
  <c r="D231" i="8"/>
  <c r="D230" i="8"/>
  <c r="D228" i="8"/>
  <c r="D229" i="8"/>
  <c r="D227" i="8"/>
  <c r="D225" i="8"/>
  <c r="D226" i="8"/>
  <c r="D224" i="8"/>
  <c r="D219" i="8"/>
  <c r="D220" i="8"/>
  <c r="D221" i="8"/>
  <c r="D222" i="8"/>
  <c r="D223" i="8"/>
  <c r="D218" i="8"/>
  <c r="D213" i="8"/>
  <c r="D214" i="8"/>
  <c r="D215" i="8"/>
  <c r="D216" i="8"/>
  <c r="D217" i="8"/>
  <c r="D212" i="8"/>
  <c r="H28" i="3"/>
  <c r="H27" i="3"/>
  <c r="H26" i="3"/>
  <c r="H25" i="3"/>
  <c r="H22" i="3"/>
  <c r="H19" i="3"/>
  <c r="H16" i="3"/>
  <c r="H15" i="3"/>
  <c r="E37" i="3"/>
  <c r="E36" i="3"/>
  <c r="E35" i="3"/>
  <c r="E34" i="3"/>
  <c r="E32" i="3"/>
  <c r="E30" i="3"/>
  <c r="E29" i="3"/>
  <c r="E28" i="3"/>
  <c r="E27" i="3"/>
  <c r="E26" i="3"/>
  <c r="E25" i="3"/>
  <c r="E24" i="3"/>
  <c r="E23" i="3"/>
  <c r="E22" i="3"/>
  <c r="E21" i="3"/>
  <c r="E20" i="3"/>
  <c r="E19" i="3"/>
  <c r="E18" i="3"/>
  <c r="E17" i="3"/>
  <c r="E16" i="3"/>
  <c r="E15" i="3"/>
  <c r="A38" i="4"/>
  <c r="A2" i="8" s="1"/>
  <c r="B2" i="8" s="1"/>
  <c r="A39" i="4"/>
  <c r="A3" i="8" s="1"/>
  <c r="A40" i="4"/>
  <c r="A4" i="8" s="1"/>
  <c r="A41" i="4"/>
  <c r="A5" i="8" s="1"/>
  <c r="A42" i="4"/>
  <c r="A6" i="8" s="1"/>
  <c r="A43" i="4"/>
  <c r="A7" i="8" s="1"/>
  <c r="A44" i="4"/>
  <c r="A8" i="8" s="1"/>
  <c r="A45" i="4"/>
  <c r="A9" i="8" s="1"/>
  <c r="A46" i="4"/>
  <c r="A10" i="8" s="1"/>
  <c r="A47" i="4"/>
  <c r="A11" i="8" s="1"/>
  <c r="A48" i="4"/>
  <c r="A12" i="8" s="1"/>
  <c r="A49" i="4"/>
  <c r="A13" i="8" s="1"/>
  <c r="A50" i="4"/>
  <c r="A14" i="8" s="1"/>
  <c r="A51" i="4"/>
  <c r="A52" i="4"/>
  <c r="D31" i="8" s="1"/>
  <c r="A53" i="4"/>
  <c r="A31" i="8" s="1"/>
  <c r="A54" i="4"/>
  <c r="A32" i="8" s="1"/>
  <c r="A55" i="4"/>
  <c r="A33" i="8" s="1"/>
  <c r="B37" i="3"/>
  <c r="B36" i="3"/>
  <c r="B35" i="3"/>
  <c r="B17" i="3"/>
  <c r="B16" i="3"/>
  <c r="B15" i="3"/>
  <c r="B32" i="3"/>
  <c r="B31" i="3"/>
  <c r="B30" i="3"/>
  <c r="B29" i="3"/>
  <c r="B28" i="3"/>
  <c r="B26" i="3"/>
  <c r="B25" i="3"/>
  <c r="B23" i="3"/>
  <c r="B22" i="3"/>
  <c r="B20" i="3"/>
  <c r="B19" i="3"/>
  <c r="E68" i="1"/>
  <c r="E69" i="1"/>
  <c r="E70" i="1"/>
  <c r="E71" i="1"/>
  <c r="E72" i="1"/>
  <c r="E73" i="1"/>
  <c r="E74" i="1"/>
  <c r="AG56" i="1"/>
  <c r="AG57" i="1"/>
  <c r="AG58" i="1"/>
  <c r="AG59" i="1"/>
  <c r="AG60" i="1"/>
  <c r="AG61" i="1"/>
  <c r="AG62" i="1"/>
  <c r="Z56" i="1"/>
  <c r="Z57" i="1"/>
  <c r="Z58" i="1"/>
  <c r="Z59" i="1"/>
  <c r="Z60" i="1"/>
  <c r="Z61" i="1"/>
  <c r="Z62" i="1"/>
  <c r="S56" i="1"/>
  <c r="S57" i="1"/>
  <c r="S58" i="1"/>
  <c r="S59" i="1"/>
  <c r="S60" i="1"/>
  <c r="S61" i="1"/>
  <c r="S62" i="1"/>
  <c r="E56" i="1"/>
  <c r="E57" i="1"/>
  <c r="E58" i="1"/>
  <c r="E59" i="1"/>
  <c r="E60" i="1"/>
  <c r="E61" i="1"/>
  <c r="E62" i="1"/>
  <c r="E55" i="1"/>
  <c r="Z40" i="1"/>
  <c r="Z41" i="1"/>
  <c r="Z42" i="1"/>
  <c r="Z43" i="1"/>
  <c r="Z44" i="1"/>
  <c r="Z45" i="1"/>
  <c r="Z46" i="1"/>
  <c r="Z47" i="1"/>
  <c r="Z48" i="1"/>
  <c r="Z49" i="1"/>
  <c r="Z50" i="1"/>
  <c r="S40" i="1"/>
  <c r="S41" i="1"/>
  <c r="S42" i="1"/>
  <c r="S43" i="1"/>
  <c r="S44" i="1"/>
  <c r="S45" i="1"/>
  <c r="S46" i="1"/>
  <c r="S47" i="1"/>
  <c r="S48" i="1"/>
  <c r="S49" i="1"/>
  <c r="S50" i="1"/>
  <c r="L40" i="1"/>
  <c r="L41" i="1"/>
  <c r="L42" i="1"/>
  <c r="L43" i="1"/>
  <c r="L44" i="1"/>
  <c r="L45" i="1"/>
  <c r="L46" i="1"/>
  <c r="L47" i="1"/>
  <c r="L48" i="1"/>
  <c r="L49" i="1"/>
  <c r="L50" i="1"/>
  <c r="E40" i="1"/>
  <c r="E41" i="1"/>
  <c r="E42" i="1"/>
  <c r="E43" i="1"/>
  <c r="E44" i="1"/>
  <c r="E45" i="1"/>
  <c r="E46" i="1"/>
  <c r="E47" i="1"/>
  <c r="E48" i="1"/>
  <c r="E49" i="1"/>
  <c r="E50" i="1"/>
  <c r="Z26" i="1"/>
  <c r="Z27" i="1"/>
  <c r="Z28" i="1"/>
  <c r="Z29" i="1"/>
  <c r="Z30" i="1"/>
  <c r="Z31" i="1"/>
  <c r="Z32" i="1"/>
  <c r="Z33" i="1"/>
  <c r="Z34" i="1"/>
  <c r="S26" i="1"/>
  <c r="S27" i="1"/>
  <c r="S28" i="1"/>
  <c r="S29" i="1"/>
  <c r="S30" i="1"/>
  <c r="S31" i="1"/>
  <c r="S32" i="1"/>
  <c r="S33" i="1"/>
  <c r="S34" i="1"/>
  <c r="L26" i="1"/>
  <c r="L27" i="1"/>
  <c r="L28" i="1"/>
  <c r="L29" i="1"/>
  <c r="L30" i="1"/>
  <c r="L31" i="1"/>
  <c r="L32" i="1"/>
  <c r="L33" i="1"/>
  <c r="L34" i="1"/>
  <c r="E26" i="1"/>
  <c r="E27" i="1"/>
  <c r="E28" i="1"/>
  <c r="E29" i="1"/>
  <c r="E30" i="1"/>
  <c r="E31" i="1"/>
  <c r="E32" i="1"/>
  <c r="E33" i="1"/>
  <c r="E34" i="1"/>
  <c r="AG10" i="1"/>
  <c r="AG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Z10" i="1"/>
  <c r="Z11" i="1"/>
  <c r="Z12" i="1"/>
  <c r="Z13" i="1"/>
  <c r="Z14" i="1"/>
  <c r="Z15" i="1"/>
  <c r="Z16" i="1"/>
  <c r="Z17" i="1"/>
  <c r="Z18" i="1"/>
  <c r="Z19" i="1"/>
  <c r="Z20" i="1"/>
  <c r="S10" i="1"/>
  <c r="S11" i="1"/>
  <c r="S12" i="1"/>
  <c r="S13" i="1"/>
  <c r="S14" i="1"/>
  <c r="S15" i="1"/>
  <c r="S16" i="1"/>
  <c r="S17" i="1"/>
  <c r="S18" i="1"/>
  <c r="S19" i="1"/>
  <c r="S20" i="1"/>
  <c r="L9" i="1"/>
  <c r="L10" i="1"/>
  <c r="L11" i="1"/>
  <c r="L12" i="1"/>
  <c r="L13" i="1"/>
  <c r="L14" i="1"/>
  <c r="L15" i="1"/>
  <c r="L16" i="1"/>
  <c r="L17" i="1"/>
  <c r="L18" i="1"/>
  <c r="L19" i="1"/>
  <c r="L20" i="1"/>
  <c r="E67" i="1"/>
  <c r="AG55" i="1"/>
  <c r="Z55" i="1"/>
  <c r="S55" i="1"/>
  <c r="Z39" i="1"/>
  <c r="S39" i="1"/>
  <c r="L39" i="1"/>
  <c r="E39" i="1"/>
  <c r="Z25" i="1"/>
  <c r="S25" i="1"/>
  <c r="L25" i="1"/>
  <c r="E25" i="1"/>
  <c r="AG9" i="1"/>
  <c r="Z9" i="1"/>
  <c r="S9" i="1"/>
  <c r="E20" i="1"/>
  <c r="E10" i="1"/>
  <c r="E11" i="1"/>
  <c r="E12" i="1"/>
  <c r="E13" i="1"/>
  <c r="E14" i="1"/>
  <c r="E15" i="1"/>
  <c r="E16" i="1"/>
  <c r="E17" i="1"/>
  <c r="E18" i="1"/>
  <c r="E19" i="1"/>
  <c r="E9" i="1"/>
  <c r="AF56" i="1"/>
  <c r="AF57" i="1"/>
  <c r="AF58" i="1"/>
  <c r="AF59" i="1"/>
  <c r="AF60" i="1"/>
  <c r="AF61" i="1"/>
  <c r="AF62" i="1"/>
  <c r="Y56" i="1"/>
  <c r="Y57" i="1"/>
  <c r="Y58" i="1"/>
  <c r="Y59" i="1"/>
  <c r="Y60" i="1"/>
  <c r="Y61" i="1"/>
  <c r="Y62" i="1"/>
  <c r="R56" i="1"/>
  <c r="R57" i="1"/>
  <c r="R58" i="1"/>
  <c r="R59" i="1"/>
  <c r="R60" i="1"/>
  <c r="R61" i="1"/>
  <c r="R62" i="1"/>
  <c r="Y40" i="1"/>
  <c r="Y41" i="1"/>
  <c r="Y42" i="1"/>
  <c r="Y43" i="1"/>
  <c r="Y44" i="1"/>
  <c r="Y45" i="1"/>
  <c r="Y46" i="1"/>
  <c r="Y47" i="1"/>
  <c r="Y48" i="1"/>
  <c r="Y49" i="1"/>
  <c r="Y50" i="1"/>
  <c r="R40" i="1"/>
  <c r="R41" i="1"/>
  <c r="R42" i="1"/>
  <c r="R43" i="1"/>
  <c r="R44" i="1"/>
  <c r="R45" i="1"/>
  <c r="R46" i="1"/>
  <c r="R47" i="1"/>
  <c r="R48" i="1"/>
  <c r="R49" i="1"/>
  <c r="R50" i="1"/>
  <c r="K40" i="1"/>
  <c r="K41" i="1"/>
  <c r="K42" i="1"/>
  <c r="K43" i="1"/>
  <c r="K44" i="1"/>
  <c r="K45" i="1"/>
  <c r="K46" i="1"/>
  <c r="K47" i="1"/>
  <c r="K48" i="1"/>
  <c r="K49" i="1"/>
  <c r="K50" i="1"/>
  <c r="D40" i="1"/>
  <c r="D41" i="1"/>
  <c r="D42" i="1"/>
  <c r="D43" i="1"/>
  <c r="D44" i="1"/>
  <c r="D45" i="1"/>
  <c r="D46" i="1"/>
  <c r="D47" i="1"/>
  <c r="D48" i="1"/>
  <c r="D49" i="1"/>
  <c r="D50" i="1"/>
  <c r="AF10"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Y10" i="1"/>
  <c r="Y11" i="1"/>
  <c r="Y12" i="1"/>
  <c r="Y13" i="1"/>
  <c r="Y14" i="1"/>
  <c r="Y15" i="1"/>
  <c r="Y16" i="1"/>
  <c r="Y17" i="1"/>
  <c r="Y18" i="1"/>
  <c r="Y19" i="1"/>
  <c r="Y20" i="1"/>
  <c r="Y9" i="1"/>
  <c r="R10" i="1"/>
  <c r="R11" i="1"/>
  <c r="R12" i="1"/>
  <c r="R13" i="1"/>
  <c r="R14" i="1"/>
  <c r="R15" i="1"/>
  <c r="R16" i="1"/>
  <c r="R17" i="1"/>
  <c r="R18" i="1"/>
  <c r="R19" i="1"/>
  <c r="R20" i="1"/>
  <c r="K10" i="1"/>
  <c r="K11" i="1"/>
  <c r="K12" i="1"/>
  <c r="K13" i="1"/>
  <c r="K14" i="1"/>
  <c r="K15" i="1"/>
  <c r="K16" i="1"/>
  <c r="K17" i="1"/>
  <c r="K18" i="1"/>
  <c r="K19" i="1"/>
  <c r="K20" i="1"/>
  <c r="K9" i="1"/>
  <c r="AF55" i="1"/>
  <c r="Y55" i="1"/>
  <c r="R55" i="1"/>
  <c r="Y39" i="1"/>
  <c r="R39" i="1"/>
  <c r="K39" i="1"/>
  <c r="D39" i="1"/>
  <c r="AF9" i="1"/>
  <c r="R9" i="1"/>
  <c r="D20" i="1"/>
  <c r="D10" i="1"/>
  <c r="D11" i="1"/>
  <c r="D12" i="1"/>
  <c r="D13" i="1"/>
  <c r="D14" i="1"/>
  <c r="D15" i="1"/>
  <c r="D16" i="1"/>
  <c r="D17" i="1"/>
  <c r="D18" i="1"/>
  <c r="D19" i="1"/>
  <c r="D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9" i="1"/>
  <c r="AE56" i="1"/>
  <c r="AE57" i="1"/>
  <c r="AE58" i="1"/>
  <c r="AE59" i="1"/>
  <c r="AE60" i="1"/>
  <c r="AE61" i="1"/>
  <c r="AE62" i="1"/>
  <c r="X56" i="1"/>
  <c r="X57" i="1"/>
  <c r="X58" i="1"/>
  <c r="X59" i="1"/>
  <c r="X60" i="1"/>
  <c r="X61" i="1"/>
  <c r="X62" i="1"/>
  <c r="Q56" i="1"/>
  <c r="Q57" i="1"/>
  <c r="Q58" i="1"/>
  <c r="Q59" i="1"/>
  <c r="Q60" i="1"/>
  <c r="Q61" i="1"/>
  <c r="Q62" i="1"/>
  <c r="C56" i="1"/>
  <c r="C57" i="1"/>
  <c r="C58" i="1"/>
  <c r="C59" i="1"/>
  <c r="C60" i="1"/>
  <c r="C61" i="1"/>
  <c r="C62" i="1"/>
  <c r="C55" i="1"/>
  <c r="X40" i="1"/>
  <c r="X41" i="1"/>
  <c r="X42" i="1"/>
  <c r="X43" i="1"/>
  <c r="X44" i="1"/>
  <c r="X45" i="1"/>
  <c r="X46" i="1"/>
  <c r="X47" i="1"/>
  <c r="X48" i="1"/>
  <c r="X49" i="1"/>
  <c r="X50" i="1"/>
  <c r="X39" i="1"/>
  <c r="Q40" i="1"/>
  <c r="Q41" i="1"/>
  <c r="Q42" i="1"/>
  <c r="Q43" i="1"/>
  <c r="Q44" i="1"/>
  <c r="Q45" i="1"/>
  <c r="Q46" i="1"/>
  <c r="Q47" i="1"/>
  <c r="Q48" i="1"/>
  <c r="Q49" i="1"/>
  <c r="Q50" i="1"/>
  <c r="Q39" i="1"/>
  <c r="J39" i="1"/>
  <c r="J40" i="1"/>
  <c r="J41" i="1"/>
  <c r="J42" i="1"/>
  <c r="J43" i="1"/>
  <c r="J44" i="1"/>
  <c r="J45" i="1"/>
  <c r="J46" i="1"/>
  <c r="J47" i="1"/>
  <c r="J48" i="1"/>
  <c r="J49" i="1"/>
  <c r="J50" i="1"/>
  <c r="C46" i="1"/>
  <c r="C47" i="1"/>
  <c r="C48" i="1"/>
  <c r="C49" i="1"/>
  <c r="C50" i="1"/>
  <c r="C40" i="1"/>
  <c r="C41" i="1"/>
  <c r="C42" i="1"/>
  <c r="C43" i="1"/>
  <c r="C44" i="1"/>
  <c r="C45" i="1"/>
  <c r="C39" i="1"/>
  <c r="X26" i="1"/>
  <c r="X27" i="1"/>
  <c r="X28" i="1"/>
  <c r="X29" i="1"/>
  <c r="X30" i="1"/>
  <c r="X31" i="1"/>
  <c r="X32" i="1"/>
  <c r="X33" i="1"/>
  <c r="X34" i="1"/>
  <c r="Q26" i="1"/>
  <c r="Q27" i="1"/>
  <c r="Q28" i="1"/>
  <c r="Q29" i="1"/>
  <c r="Q30" i="1"/>
  <c r="Q31" i="1"/>
  <c r="Q32" i="1"/>
  <c r="Q33" i="1"/>
  <c r="Q34" i="1"/>
  <c r="Q25" i="1"/>
  <c r="J26" i="1"/>
  <c r="J27" i="1"/>
  <c r="J28" i="1"/>
  <c r="J29" i="1"/>
  <c r="J30" i="1"/>
  <c r="J31" i="1"/>
  <c r="J32" i="1"/>
  <c r="J33" i="1"/>
  <c r="J34" i="1"/>
  <c r="J25" i="1"/>
  <c r="C34" i="1"/>
  <c r="C29" i="1"/>
  <c r="C30" i="1"/>
  <c r="C31" i="1"/>
  <c r="C32" i="1"/>
  <c r="C33" i="1"/>
  <c r="C26" i="1"/>
  <c r="C27" i="1"/>
  <c r="C28" i="1"/>
  <c r="C25" i="1"/>
  <c r="X10" i="1"/>
  <c r="X11" i="1"/>
  <c r="X12" i="1"/>
  <c r="X13" i="1"/>
  <c r="X14" i="1"/>
  <c r="X15" i="1"/>
  <c r="X16" i="1"/>
  <c r="X17" i="1"/>
  <c r="X18" i="1"/>
  <c r="X19" i="1"/>
  <c r="X20" i="1"/>
  <c r="X9" i="1"/>
  <c r="Q10" i="1"/>
  <c r="Q11" i="1"/>
  <c r="Q12" i="1"/>
  <c r="Q13" i="1"/>
  <c r="Q14" i="1"/>
  <c r="Q15" i="1"/>
  <c r="Q16" i="1"/>
  <c r="Q17" i="1"/>
  <c r="Q18" i="1"/>
  <c r="Q19" i="1"/>
  <c r="Q20" i="1"/>
  <c r="Q9" i="1"/>
  <c r="AE55" i="1"/>
  <c r="X55" i="1"/>
  <c r="Q55" i="1"/>
  <c r="X25" i="1"/>
  <c r="J10" i="1"/>
  <c r="J11" i="1"/>
  <c r="J12" i="1"/>
  <c r="J13" i="1"/>
  <c r="J14" i="1"/>
  <c r="J15" i="1"/>
  <c r="J16" i="1"/>
  <c r="J17" i="1"/>
  <c r="J18" i="1"/>
  <c r="J19" i="1"/>
  <c r="J20" i="1"/>
  <c r="J9" i="1"/>
  <c r="C10" i="1"/>
  <c r="C11" i="1"/>
  <c r="C12" i="1"/>
  <c r="C13" i="1"/>
  <c r="C14" i="1"/>
  <c r="C15" i="1"/>
  <c r="C16" i="1"/>
  <c r="C17" i="1"/>
  <c r="C18" i="1"/>
  <c r="C19" i="1"/>
  <c r="C20" i="1"/>
  <c r="C9" i="1"/>
  <c r="C80" i="5"/>
  <c r="D180" i="8" s="1"/>
  <c r="E80" i="5"/>
  <c r="D183" i="8" s="1"/>
  <c r="G80" i="5"/>
  <c r="D186" i="8" s="1"/>
  <c r="A84" i="5"/>
  <c r="D192" i="8" s="1"/>
  <c r="A80" i="5"/>
  <c r="D177" i="8" s="1"/>
  <c r="G76" i="5"/>
  <c r="D171" i="8" s="1"/>
  <c r="I76" i="5"/>
  <c r="D173" i="8" s="1"/>
  <c r="E76" i="5"/>
  <c r="D168" i="8" s="1"/>
  <c r="C72" i="5"/>
  <c r="D137" i="8" s="1"/>
  <c r="E72" i="5"/>
  <c r="D147" i="8" s="1"/>
  <c r="G72" i="5"/>
  <c r="D156" i="8" s="1"/>
  <c r="I72" i="5"/>
  <c r="D165" i="8" s="1"/>
  <c r="A72" i="5"/>
  <c r="D127" i="8" s="1"/>
  <c r="G68" i="5"/>
  <c r="D154" i="8" s="1"/>
  <c r="I68" i="5"/>
  <c r="D162" i="8" s="1"/>
  <c r="E68" i="5"/>
  <c r="D144" i="8" s="1"/>
  <c r="A66" i="5"/>
  <c r="A113" i="8" s="1"/>
  <c r="C66" i="5"/>
  <c r="A120" i="8" s="1"/>
  <c r="E66" i="5"/>
  <c r="A141" i="8" s="1"/>
  <c r="G66" i="5"/>
  <c r="A150" i="8" s="1"/>
  <c r="I66" i="5"/>
  <c r="A159" i="8" s="1"/>
  <c r="A67" i="5"/>
  <c r="A114" i="8" s="1"/>
  <c r="C67" i="5"/>
  <c r="A121" i="8" s="1"/>
  <c r="E67" i="5"/>
  <c r="A142" i="8" s="1"/>
  <c r="G67" i="5"/>
  <c r="A151" i="8" s="1"/>
  <c r="I67" i="5"/>
  <c r="A160" i="8" s="1"/>
  <c r="A68" i="5"/>
  <c r="A115" i="8" s="1"/>
  <c r="C68" i="5"/>
  <c r="A122" i="8" s="1"/>
  <c r="A69" i="5"/>
  <c r="A116" i="8" s="1"/>
  <c r="C69" i="5"/>
  <c r="A123" i="8" s="1"/>
  <c r="E69" i="5"/>
  <c r="A143" i="8" s="1"/>
  <c r="G69" i="5"/>
  <c r="A152" i="8" s="1"/>
  <c r="I69" i="5"/>
  <c r="A161" i="8" s="1"/>
  <c r="A70" i="5"/>
  <c r="A117" i="8" s="1"/>
  <c r="C70" i="5"/>
  <c r="A124" i="8" s="1"/>
  <c r="E70" i="5"/>
  <c r="A144" i="8" s="1"/>
  <c r="G70" i="5"/>
  <c r="A153" i="8" s="1"/>
  <c r="I70" i="5"/>
  <c r="A162" i="8" s="1"/>
  <c r="A71" i="5"/>
  <c r="A118" i="8" s="1"/>
  <c r="C71" i="5"/>
  <c r="A125" i="8" s="1"/>
  <c r="E71" i="5"/>
  <c r="A145" i="8" s="1"/>
  <c r="G71" i="5"/>
  <c r="A154" i="8" s="1"/>
  <c r="I71" i="5"/>
  <c r="A163" i="8" s="1"/>
  <c r="A73" i="5"/>
  <c r="A126" i="8" s="1"/>
  <c r="C73" i="5"/>
  <c r="A133" i="8" s="1"/>
  <c r="E73" i="5"/>
  <c r="A146" i="8" s="1"/>
  <c r="G73" i="5"/>
  <c r="A155" i="8" s="1"/>
  <c r="I73" i="5"/>
  <c r="A164" i="8" s="1"/>
  <c r="A74" i="5"/>
  <c r="A127" i="8" s="1"/>
  <c r="C74" i="5"/>
  <c r="A134" i="8" s="1"/>
  <c r="E74" i="5"/>
  <c r="A147" i="8" s="1"/>
  <c r="G74" i="5"/>
  <c r="A156" i="8" s="1"/>
  <c r="I74" i="5"/>
  <c r="A165" i="8" s="1"/>
  <c r="A75" i="5"/>
  <c r="A128" i="8" s="1"/>
  <c r="C75" i="5"/>
  <c r="A135" i="8" s="1"/>
  <c r="E75" i="5"/>
  <c r="A148" i="8" s="1"/>
  <c r="G75" i="5"/>
  <c r="A157" i="8" s="1"/>
  <c r="I75" i="5"/>
  <c r="A166" i="8" s="1"/>
  <c r="A76" i="5"/>
  <c r="A129" i="8" s="1"/>
  <c r="C76" i="5"/>
  <c r="A136" i="8" s="1"/>
  <c r="A77" i="5"/>
  <c r="A130" i="8" s="1"/>
  <c r="C77" i="5"/>
  <c r="A137" i="8" s="1"/>
  <c r="E77" i="5"/>
  <c r="A167" i="8" s="1"/>
  <c r="G77" i="5"/>
  <c r="A170" i="8" s="1"/>
  <c r="I77" i="5"/>
  <c r="A173" i="8" s="1"/>
  <c r="A78" i="5"/>
  <c r="A131" i="8" s="1"/>
  <c r="C78" i="5"/>
  <c r="A138" i="8" s="1"/>
  <c r="E78" i="5"/>
  <c r="A168" i="8" s="1"/>
  <c r="G78" i="5"/>
  <c r="A171" i="8" s="1"/>
  <c r="I78" i="5"/>
  <c r="A174" i="8" s="1"/>
  <c r="A79" i="5"/>
  <c r="A132" i="8" s="1"/>
  <c r="C79" i="5"/>
  <c r="A139" i="8" s="1"/>
  <c r="E79" i="5"/>
  <c r="A169" i="8" s="1"/>
  <c r="G79" i="5"/>
  <c r="A172" i="8" s="1"/>
  <c r="I79" i="5"/>
  <c r="A175" i="8" s="1"/>
  <c r="A81" i="5"/>
  <c r="A176" i="8" s="1"/>
  <c r="C81" i="5"/>
  <c r="A179" i="8" s="1"/>
  <c r="E81" i="5"/>
  <c r="A182" i="8" s="1"/>
  <c r="G81" i="5"/>
  <c r="A185" i="8" s="1"/>
  <c r="A85" i="5"/>
  <c r="A191" i="8" s="1"/>
  <c r="A82" i="5"/>
  <c r="A177" i="8" s="1"/>
  <c r="C82" i="5"/>
  <c r="A180" i="8" s="1"/>
  <c r="E82" i="5"/>
  <c r="A183" i="8" s="1"/>
  <c r="G82" i="5"/>
  <c r="A186" i="8" s="1"/>
  <c r="A86" i="5"/>
  <c r="A192" i="8" s="1"/>
  <c r="A83" i="5"/>
  <c r="A178" i="8" s="1"/>
  <c r="C83" i="5"/>
  <c r="A181" i="8" s="1"/>
  <c r="E83" i="5"/>
  <c r="A184" i="8" s="1"/>
  <c r="G83" i="5"/>
  <c r="A187" i="8" s="1"/>
  <c r="A87" i="5"/>
  <c r="A193" i="8" s="1"/>
  <c r="C65" i="5"/>
  <c r="A119" i="8" s="1"/>
  <c r="E65" i="5"/>
  <c r="A140" i="8" s="1"/>
  <c r="G65" i="5"/>
  <c r="A149" i="8" s="1"/>
  <c r="I65" i="5"/>
  <c r="A158" i="8" s="1"/>
  <c r="A65" i="5"/>
  <c r="A112" i="8" s="1"/>
  <c r="A41" i="7"/>
  <c r="A42" i="7"/>
  <c r="A40" i="7"/>
  <c r="A39" i="7"/>
  <c r="A38" i="7"/>
  <c r="A37" i="7"/>
  <c r="C42" i="7"/>
  <c r="C41" i="7"/>
  <c r="C40" i="7"/>
  <c r="E39" i="7"/>
  <c r="E38" i="7"/>
  <c r="E37" i="7"/>
  <c r="C39" i="7"/>
  <c r="C38" i="7"/>
  <c r="C37" i="7"/>
  <c r="B38" i="4"/>
  <c r="C38" i="4"/>
  <c r="A15" i="8" s="1"/>
  <c r="B39" i="4"/>
  <c r="C39" i="4"/>
  <c r="A16" i="8" s="1"/>
  <c r="B40" i="4"/>
  <c r="C40" i="4"/>
  <c r="A17" i="8" s="1"/>
  <c r="B41" i="4"/>
  <c r="C41" i="4"/>
  <c r="A18" i="8" s="1"/>
  <c r="B42" i="4"/>
  <c r="C42" i="4"/>
  <c r="A19" i="8" s="1"/>
  <c r="B43" i="4"/>
  <c r="C43" i="4"/>
  <c r="A20" i="8" s="1"/>
  <c r="B44" i="4"/>
  <c r="C44" i="4"/>
  <c r="A21" i="8" s="1"/>
  <c r="B45" i="4"/>
  <c r="C45" i="4"/>
  <c r="A22" i="8" s="1"/>
  <c r="B46" i="4"/>
  <c r="C46" i="4"/>
  <c r="D38" i="4"/>
  <c r="E38" i="4"/>
  <c r="A34" i="8" s="1"/>
  <c r="F38" i="4"/>
  <c r="G38" i="4"/>
  <c r="A37" i="8" s="1"/>
  <c r="H38" i="4"/>
  <c r="I38" i="4"/>
  <c r="A40" i="8" s="1"/>
  <c r="J38" i="4"/>
  <c r="K38" i="4"/>
  <c r="A43" i="8" s="1"/>
  <c r="D39" i="4"/>
  <c r="E39" i="4"/>
  <c r="A35" i="8" s="1"/>
  <c r="F39" i="4"/>
  <c r="G39" i="4"/>
  <c r="A38" i="8" s="1"/>
  <c r="H39" i="4"/>
  <c r="I39" i="4"/>
  <c r="A41" i="8" s="1"/>
  <c r="J39" i="4"/>
  <c r="K39" i="4"/>
  <c r="A44" i="8" s="1"/>
  <c r="D40" i="4"/>
  <c r="E40" i="4"/>
  <c r="A36" i="8" s="1"/>
  <c r="F40" i="4"/>
  <c r="G40" i="4"/>
  <c r="A39" i="8" s="1"/>
  <c r="H40" i="4"/>
  <c r="I40" i="4"/>
  <c r="A42" i="8" s="1"/>
  <c r="J40" i="4"/>
  <c r="K40" i="4"/>
  <c r="A45" i="8" s="1"/>
  <c r="D41" i="4"/>
  <c r="E41" i="4"/>
  <c r="F41" i="4"/>
  <c r="G41" i="4"/>
  <c r="H41" i="4"/>
  <c r="I41" i="4"/>
  <c r="J41" i="4"/>
  <c r="K41" i="4"/>
  <c r="D42" i="4"/>
  <c r="E42" i="4"/>
  <c r="D47" i="8" s="1"/>
  <c r="F42" i="4"/>
  <c r="G42" i="4"/>
  <c r="D50" i="8" s="1"/>
  <c r="H42" i="4"/>
  <c r="I42" i="4"/>
  <c r="D53" i="8" s="1"/>
  <c r="J42" i="4"/>
  <c r="K42" i="4"/>
  <c r="D57" i="8" s="1"/>
  <c r="D43" i="4"/>
  <c r="E43" i="4"/>
  <c r="A46" i="8" s="1"/>
  <c r="F43" i="4"/>
  <c r="G43" i="4"/>
  <c r="A49" i="8" s="1"/>
  <c r="H43" i="4"/>
  <c r="I43" i="4"/>
  <c r="A52" i="8" s="1"/>
  <c r="J43" i="4"/>
  <c r="K43" i="4"/>
  <c r="A55" i="8" s="1"/>
  <c r="D44" i="4"/>
  <c r="E44" i="4"/>
  <c r="A47" i="8" s="1"/>
  <c r="F44" i="4"/>
  <c r="G44" i="4"/>
  <c r="A50" i="8" s="1"/>
  <c r="H44" i="4"/>
  <c r="I44" i="4"/>
  <c r="A53" i="8" s="1"/>
  <c r="J44" i="4"/>
  <c r="K44" i="4"/>
  <c r="A56" i="8" s="1"/>
  <c r="D45" i="4"/>
  <c r="E45" i="4"/>
  <c r="A48" i="8" s="1"/>
  <c r="F45" i="4"/>
  <c r="G45" i="4"/>
  <c r="A51" i="8" s="1"/>
  <c r="H45" i="4"/>
  <c r="I45" i="4"/>
  <c r="A54" i="8" s="1"/>
  <c r="J45" i="4"/>
  <c r="K45" i="4"/>
  <c r="A57" i="8" s="1"/>
  <c r="D46" i="4"/>
  <c r="E46" i="4"/>
  <c r="F46" i="4"/>
  <c r="G46" i="4"/>
  <c r="H46" i="4"/>
  <c r="I46" i="4"/>
  <c r="J46" i="4"/>
  <c r="K46" i="4"/>
  <c r="B47" i="4"/>
  <c r="C47" i="4"/>
  <c r="D27" i="8" s="1"/>
  <c r="D47" i="4"/>
  <c r="E47" i="4"/>
  <c r="D59" i="8" s="1"/>
  <c r="F47" i="4"/>
  <c r="G47" i="4"/>
  <c r="D63" i="8" s="1"/>
  <c r="H47" i="4"/>
  <c r="I47" i="4"/>
  <c r="D65" i="8" s="1"/>
  <c r="J47" i="4"/>
  <c r="K47" i="4"/>
  <c r="D68" i="8" s="1"/>
  <c r="B48" i="4"/>
  <c r="C48" i="4"/>
  <c r="A23" i="8" s="1"/>
  <c r="D48" i="4"/>
  <c r="E48" i="4"/>
  <c r="A58" i="8" s="1"/>
  <c r="F48" i="4"/>
  <c r="G48" i="4"/>
  <c r="A61" i="8" s="1"/>
  <c r="H48" i="4"/>
  <c r="I48" i="4"/>
  <c r="A64" i="8" s="1"/>
  <c r="J48" i="4"/>
  <c r="K48" i="4"/>
  <c r="A67" i="8" s="1"/>
  <c r="B49" i="4"/>
  <c r="C49" i="4"/>
  <c r="A24" i="8" s="1"/>
  <c r="D49" i="4"/>
  <c r="E49" i="4"/>
  <c r="A59" i="8" s="1"/>
  <c r="F49" i="4"/>
  <c r="G49" i="4"/>
  <c r="A62" i="8" s="1"/>
  <c r="H49" i="4"/>
  <c r="I49" i="4"/>
  <c r="A65" i="8" s="1"/>
  <c r="J49" i="4"/>
  <c r="K49" i="4"/>
  <c r="A68" i="8" s="1"/>
  <c r="B50" i="4"/>
  <c r="C50" i="4"/>
  <c r="A25" i="8" s="1"/>
  <c r="D50" i="4"/>
  <c r="E50" i="4"/>
  <c r="A60" i="8" s="1"/>
  <c r="F50" i="4"/>
  <c r="G50" i="4"/>
  <c r="A63" i="8" s="1"/>
  <c r="H50" i="4"/>
  <c r="I50" i="4"/>
  <c r="A66" i="8" s="1"/>
  <c r="J50" i="4"/>
  <c r="K50" i="4"/>
  <c r="A69" i="8" s="1"/>
  <c r="B51" i="4"/>
  <c r="C51" i="4"/>
  <c r="A26" i="8" s="1"/>
  <c r="D51" i="4"/>
  <c r="E51" i="4"/>
  <c r="F51" i="4"/>
  <c r="G51" i="4"/>
  <c r="H51" i="4"/>
  <c r="I51" i="4"/>
  <c r="J51" i="4"/>
  <c r="K51" i="4"/>
  <c r="B52" i="4"/>
  <c r="C52" i="4"/>
  <c r="A27" i="8" s="1"/>
  <c r="D52" i="4"/>
  <c r="E52" i="4"/>
  <c r="D71" i="8" s="1"/>
  <c r="D74" i="8"/>
  <c r="H52" i="4"/>
  <c r="I52" i="4"/>
  <c r="J52" i="4"/>
  <c r="K52" i="4"/>
  <c r="B53" i="4"/>
  <c r="C53" i="4"/>
  <c r="A28" i="8" s="1"/>
  <c r="D53" i="4"/>
  <c r="E53" i="4"/>
  <c r="A70" i="8" s="1"/>
  <c r="H53" i="4"/>
  <c r="I53" i="4"/>
  <c r="J53" i="4"/>
  <c r="K53" i="4"/>
  <c r="B54" i="4"/>
  <c r="C54" i="4"/>
  <c r="A29" i="8" s="1"/>
  <c r="D54" i="4"/>
  <c r="E54" i="4"/>
  <c r="A71" i="8" s="1"/>
  <c r="A74" i="8"/>
  <c r="H54" i="4"/>
  <c r="I54" i="4"/>
  <c r="J54" i="4"/>
  <c r="K54" i="4"/>
  <c r="B55" i="4"/>
  <c r="C55" i="4"/>
  <c r="A30" i="8" s="1"/>
  <c r="D55" i="4"/>
  <c r="E55" i="4"/>
  <c r="A72" i="8" s="1"/>
  <c r="A75" i="8"/>
  <c r="H55" i="4"/>
  <c r="I55" i="4"/>
  <c r="J55" i="4"/>
  <c r="K55" i="4"/>
  <c r="B37" i="4"/>
  <c r="C37" i="4"/>
  <c r="D15" i="8" s="1"/>
  <c r="D37" i="4"/>
  <c r="E37" i="4"/>
  <c r="D35" i="8" s="1"/>
  <c r="F37" i="4"/>
  <c r="G37" i="4"/>
  <c r="D38" i="8" s="1"/>
  <c r="H37" i="4"/>
  <c r="I37" i="4"/>
  <c r="D41" i="8" s="1"/>
  <c r="J37" i="4"/>
  <c r="K37" i="4"/>
  <c r="D45" i="8" s="1"/>
  <c r="A37" i="4"/>
  <c r="D14" i="8" s="1"/>
  <c r="M57" i="1" l="1"/>
  <c r="D185" i="8"/>
  <c r="D136" i="8"/>
  <c r="D161" i="8"/>
  <c r="D126" i="8"/>
  <c r="D135" i="8"/>
  <c r="D163" i="8"/>
  <c r="D175" i="8"/>
  <c r="D187" i="8"/>
  <c r="D132" i="8"/>
  <c r="D134" i="8"/>
  <c r="D174" i="8"/>
  <c r="D131" i="8"/>
  <c r="D152" i="8"/>
  <c r="D164" i="8"/>
  <c r="D176" i="8"/>
  <c r="D191" i="8"/>
  <c r="D130" i="8"/>
  <c r="D153" i="8"/>
  <c r="D166" i="8"/>
  <c r="D178" i="8"/>
  <c r="D193" i="8"/>
  <c r="D129" i="8"/>
  <c r="D128" i="8"/>
  <c r="D143" i="8"/>
  <c r="D155" i="8"/>
  <c r="D167" i="8"/>
  <c r="D179" i="8"/>
  <c r="D145" i="8"/>
  <c r="D157" i="8"/>
  <c r="D169" i="8"/>
  <c r="D181" i="8"/>
  <c r="M56" i="1"/>
  <c r="D133" i="8"/>
  <c r="D139" i="8"/>
  <c r="D146" i="8"/>
  <c r="D170" i="8"/>
  <c r="D182" i="8"/>
  <c r="D138" i="8"/>
  <c r="D148" i="8"/>
  <c r="D172" i="8"/>
  <c r="D184" i="8"/>
  <c r="M55" i="1"/>
  <c r="M60" i="1"/>
  <c r="M68" i="1"/>
  <c r="M72" i="1"/>
  <c r="M61" i="1"/>
  <c r="M73" i="1"/>
  <c r="M62" i="1"/>
  <c r="M74" i="1"/>
  <c r="M59" i="1"/>
  <c r="M71" i="1"/>
  <c r="M69" i="1"/>
  <c r="M67" i="1"/>
  <c r="D33" i="8"/>
  <c r="D32" i="8"/>
  <c r="D12" i="8"/>
  <c r="D21" i="8"/>
  <c r="D69" i="8"/>
  <c r="M70" i="1"/>
  <c r="D13" i="8"/>
  <c r="D22" i="8"/>
  <c r="D26" i="8"/>
  <c r="D43" i="8"/>
  <c r="D55" i="8"/>
  <c r="D67" i="8"/>
  <c r="D11" i="8"/>
  <c r="D20" i="8"/>
  <c r="D24" i="8"/>
  <c r="D44" i="8"/>
  <c r="D56" i="8"/>
  <c r="D10" i="8"/>
  <c r="D19" i="8"/>
  <c r="D34" i="8"/>
  <c r="D46" i="8"/>
  <c r="D58" i="8"/>
  <c r="D70" i="8"/>
  <c r="D25" i="8"/>
  <c r="D9" i="8"/>
  <c r="D18" i="8"/>
  <c r="D36" i="8"/>
  <c r="D48" i="8"/>
  <c r="D60" i="8"/>
  <c r="D72" i="8"/>
  <c r="D8" i="8"/>
  <c r="D17" i="8"/>
  <c r="D7" i="8"/>
  <c r="D16" i="8"/>
  <c r="D37" i="8"/>
  <c r="D49" i="8"/>
  <c r="D61" i="8"/>
  <c r="D73" i="8"/>
  <c r="D6" i="8"/>
  <c r="D23" i="8"/>
  <c r="D39" i="8"/>
  <c r="D51" i="8"/>
  <c r="D62" i="8"/>
  <c r="D75" i="8"/>
  <c r="D5" i="8"/>
  <c r="D30" i="8"/>
  <c r="D4" i="8"/>
  <c r="D29" i="8"/>
  <c r="D40" i="8"/>
  <c r="D52" i="8"/>
  <c r="D64" i="8"/>
  <c r="D2" i="8"/>
  <c r="D3" i="8"/>
  <c r="D28" i="8"/>
  <c r="D42" i="8"/>
  <c r="D54" i="8"/>
  <c r="D66" i="8"/>
  <c r="M58" i="1"/>
  <c r="AH9" i="1"/>
  <c r="F55" i="1"/>
  <c r="T13" i="1"/>
  <c r="AA17" i="1"/>
  <c r="AH50" i="1"/>
  <c r="AH42" i="1"/>
  <c r="AH34" i="1"/>
  <c r="AH26" i="1"/>
  <c r="AH18" i="1"/>
  <c r="AH10" i="1"/>
  <c r="M28" i="1"/>
  <c r="T30" i="1"/>
  <c r="AA31" i="1"/>
  <c r="F48" i="1"/>
  <c r="F40" i="1"/>
  <c r="T46" i="1"/>
  <c r="AA49" i="1"/>
  <c r="AA41" i="1"/>
  <c r="F56" i="1"/>
  <c r="AA62" i="1"/>
  <c r="AH61" i="1"/>
  <c r="F72" i="1"/>
  <c r="F15" i="1"/>
  <c r="F14" i="1"/>
  <c r="F25" i="1"/>
  <c r="T55" i="1"/>
  <c r="M17" i="1"/>
  <c r="T20" i="1"/>
  <c r="T12" i="1"/>
  <c r="AA16" i="1"/>
  <c r="AH49" i="1"/>
  <c r="AH41" i="1"/>
  <c r="AH33" i="1"/>
  <c r="AH25" i="1"/>
  <c r="AH17" i="1"/>
  <c r="F34" i="1"/>
  <c r="F26" i="1"/>
  <c r="M27" i="1"/>
  <c r="T29" i="1"/>
  <c r="AA30" i="1"/>
  <c r="F47" i="1"/>
  <c r="M50" i="1"/>
  <c r="M42" i="1"/>
  <c r="T45" i="1"/>
  <c r="AA48" i="1"/>
  <c r="AA40" i="1"/>
  <c r="T62" i="1"/>
  <c r="AA61" i="1"/>
  <c r="AH60" i="1"/>
  <c r="F71" i="1"/>
  <c r="F13" i="1"/>
  <c r="T25" i="1"/>
  <c r="AA55" i="1"/>
  <c r="M16" i="1"/>
  <c r="T19" i="1"/>
  <c r="T11" i="1"/>
  <c r="AA15" i="1"/>
  <c r="AH48" i="1"/>
  <c r="AH40" i="1"/>
  <c r="AH32" i="1"/>
  <c r="AH24" i="1"/>
  <c r="AH16" i="1"/>
  <c r="F33" i="1"/>
  <c r="M34" i="1"/>
  <c r="M26" i="1"/>
  <c r="T28" i="1"/>
  <c r="AA29" i="1"/>
  <c r="F46" i="1"/>
  <c r="M49" i="1"/>
  <c r="M41" i="1"/>
  <c r="T44" i="1"/>
  <c r="AA47" i="1"/>
  <c r="F62" i="1"/>
  <c r="T61" i="1"/>
  <c r="AA60" i="1"/>
  <c r="AH59" i="1"/>
  <c r="F70" i="1"/>
  <c r="F12" i="1"/>
  <c r="AA25" i="1"/>
  <c r="AH55" i="1"/>
  <c r="M15" i="1"/>
  <c r="T18" i="1"/>
  <c r="T10" i="1"/>
  <c r="AA14" i="1"/>
  <c r="AH47" i="1"/>
  <c r="AH39" i="1"/>
  <c r="AH31" i="1"/>
  <c r="AH23" i="1"/>
  <c r="AH15" i="1"/>
  <c r="F32" i="1"/>
  <c r="M33" i="1"/>
  <c r="M25" i="1"/>
  <c r="T27" i="1"/>
  <c r="AA28" i="1"/>
  <c r="F45" i="1"/>
  <c r="M48" i="1"/>
  <c r="M40" i="1"/>
  <c r="T43" i="1"/>
  <c r="AA46" i="1"/>
  <c r="F61" i="1"/>
  <c r="T60" i="1"/>
  <c r="AA59" i="1"/>
  <c r="AH58" i="1"/>
  <c r="F69" i="1"/>
  <c r="M43" i="1"/>
  <c r="F11" i="1"/>
  <c r="F39" i="1"/>
  <c r="F67" i="1"/>
  <c r="M14" i="1"/>
  <c r="T17" i="1"/>
  <c r="AA9" i="1"/>
  <c r="AA13" i="1"/>
  <c r="AH46" i="1"/>
  <c r="AH38" i="1"/>
  <c r="AH30" i="1"/>
  <c r="AH22" i="1"/>
  <c r="AH14" i="1"/>
  <c r="F31" i="1"/>
  <c r="M32" i="1"/>
  <c r="T34" i="1"/>
  <c r="T26" i="1"/>
  <c r="AA27" i="1"/>
  <c r="F44" i="1"/>
  <c r="M47" i="1"/>
  <c r="T50" i="1"/>
  <c r="T42" i="1"/>
  <c r="AA45" i="1"/>
  <c r="F60" i="1"/>
  <c r="T59" i="1"/>
  <c r="AA58" i="1"/>
  <c r="AH57" i="1"/>
  <c r="F68" i="1"/>
  <c r="M18" i="1"/>
  <c r="M39" i="1"/>
  <c r="M9" i="1"/>
  <c r="M13" i="1"/>
  <c r="T16" i="1"/>
  <c r="AA20" i="1"/>
  <c r="AA12" i="1"/>
  <c r="AH45" i="1"/>
  <c r="AH37" i="1"/>
  <c r="AH29" i="1"/>
  <c r="AH21" i="1"/>
  <c r="AH13" i="1"/>
  <c r="F30" i="1"/>
  <c r="M31" i="1"/>
  <c r="T33" i="1"/>
  <c r="AA34" i="1"/>
  <c r="AA26" i="1"/>
  <c r="F43" i="1"/>
  <c r="M46" i="1"/>
  <c r="T49" i="1"/>
  <c r="T41" i="1"/>
  <c r="AA44" i="1"/>
  <c r="F59" i="1"/>
  <c r="T58" i="1"/>
  <c r="AA57" i="1"/>
  <c r="AH56" i="1"/>
  <c r="M10" i="1"/>
  <c r="F27" i="1"/>
  <c r="T39" i="1"/>
  <c r="M20" i="1"/>
  <c r="M12" i="1"/>
  <c r="T15" i="1"/>
  <c r="AA19" i="1"/>
  <c r="AA11" i="1"/>
  <c r="AH44" i="1"/>
  <c r="AH36" i="1"/>
  <c r="AH28" i="1"/>
  <c r="AH20" i="1"/>
  <c r="AH12" i="1"/>
  <c r="F29" i="1"/>
  <c r="M30" i="1"/>
  <c r="T32" i="1"/>
  <c r="AA33" i="1"/>
  <c r="F50" i="1"/>
  <c r="F42" i="1"/>
  <c r="M45" i="1"/>
  <c r="T48" i="1"/>
  <c r="T40" i="1"/>
  <c r="AA43" i="1"/>
  <c r="F58" i="1"/>
  <c r="T57" i="1"/>
  <c r="AA56" i="1"/>
  <c r="F74" i="1"/>
  <c r="F16" i="1"/>
  <c r="T9" i="1"/>
  <c r="AA39" i="1"/>
  <c r="M19" i="1"/>
  <c r="M11" i="1"/>
  <c r="T14" i="1"/>
  <c r="AA18" i="1"/>
  <c r="AA10" i="1"/>
  <c r="AH43" i="1"/>
  <c r="AH35" i="1"/>
  <c r="AH27" i="1"/>
  <c r="AH19" i="1"/>
  <c r="AH11" i="1"/>
  <c r="F28" i="1"/>
  <c r="M29" i="1"/>
  <c r="T31" i="1"/>
  <c r="AA32" i="1"/>
  <c r="F49" i="1"/>
  <c r="F41" i="1"/>
  <c r="M44" i="1"/>
  <c r="T47" i="1"/>
  <c r="AA50" i="1"/>
  <c r="AA42" i="1"/>
  <c r="F57" i="1"/>
  <c r="T56" i="1"/>
  <c r="AH62" i="1"/>
  <c r="F73" i="1"/>
  <c r="F19" i="1"/>
  <c r="F10" i="1"/>
  <c r="F18" i="1"/>
  <c r="F20" i="1"/>
  <c r="F17" i="1"/>
  <c r="F9" i="1"/>
  <c r="K15" i="6" l="1"/>
  <c r="K16" i="6"/>
  <c r="K17" i="6"/>
  <c r="K18" i="6"/>
  <c r="K19" i="6"/>
  <c r="K20" i="6"/>
  <c r="K21" i="6"/>
  <c r="K22" i="6"/>
  <c r="M34" i="6" s="1"/>
  <c r="K23" i="6"/>
  <c r="K24" i="6"/>
  <c r="K25" i="6"/>
  <c r="K14" i="6"/>
  <c r="M26" i="6" s="1"/>
  <c r="K3" i="6"/>
  <c r="K4" i="6"/>
  <c r="K5" i="6"/>
  <c r="K6" i="6"/>
  <c r="K7" i="6"/>
  <c r="K8" i="6"/>
  <c r="K9" i="6"/>
  <c r="K10" i="6"/>
  <c r="K11" i="6"/>
  <c r="K12" i="6"/>
  <c r="K13" i="6"/>
  <c r="K2" i="6"/>
  <c r="I15" i="6"/>
  <c r="I16" i="6"/>
  <c r="I17" i="6"/>
  <c r="I18" i="6"/>
  <c r="I19" i="6"/>
  <c r="I20" i="6"/>
  <c r="I21" i="6"/>
  <c r="I22" i="6"/>
  <c r="I23" i="6"/>
  <c r="I24" i="6"/>
  <c r="I25" i="6"/>
  <c r="I14" i="6"/>
  <c r="M14" i="6" s="1"/>
  <c r="I3" i="6"/>
  <c r="I4" i="6"/>
  <c r="I5" i="6"/>
  <c r="I6" i="6"/>
  <c r="I7" i="6"/>
  <c r="I8" i="6"/>
  <c r="I9" i="6"/>
  <c r="I10" i="6"/>
  <c r="I11" i="6"/>
  <c r="I12" i="6"/>
  <c r="I13" i="6"/>
  <c r="I2" i="6"/>
  <c r="G15" i="6"/>
  <c r="G16" i="6"/>
  <c r="G17" i="6"/>
  <c r="G18" i="6"/>
  <c r="G19" i="6"/>
  <c r="G20" i="6"/>
  <c r="G21" i="6"/>
  <c r="G22" i="6"/>
  <c r="G23" i="6"/>
  <c r="G24" i="6"/>
  <c r="G25" i="6"/>
  <c r="G14" i="6"/>
  <c r="M2" i="6" s="1"/>
  <c r="G3" i="6"/>
  <c r="G4" i="6"/>
  <c r="G5" i="6"/>
  <c r="G6" i="6"/>
  <c r="G7" i="6"/>
  <c r="G8" i="6"/>
  <c r="G9" i="6"/>
  <c r="G10" i="6"/>
  <c r="G11" i="6"/>
  <c r="G12" i="6"/>
  <c r="G13" i="6"/>
  <c r="G2" i="6"/>
  <c r="E15" i="6"/>
  <c r="E16" i="6"/>
  <c r="E17" i="6"/>
  <c r="E18" i="6"/>
  <c r="E19" i="6"/>
  <c r="E20" i="6"/>
  <c r="E21" i="6"/>
  <c r="E22" i="6"/>
  <c r="E23" i="6"/>
  <c r="E24" i="6"/>
  <c r="E25" i="6"/>
  <c r="E14" i="6"/>
  <c r="E3" i="6"/>
  <c r="E4" i="6"/>
  <c r="E5" i="6"/>
  <c r="E6" i="6"/>
  <c r="E7" i="6"/>
  <c r="E8" i="6"/>
  <c r="E9" i="6"/>
  <c r="E10" i="6"/>
  <c r="E11" i="6"/>
  <c r="E12" i="6"/>
  <c r="E13" i="6"/>
  <c r="E2" i="6"/>
  <c r="A43" i="6"/>
  <c r="M39" i="6" s="1"/>
  <c r="A44" i="6"/>
  <c r="M40" i="6" s="1"/>
  <c r="A45" i="6"/>
  <c r="M41" i="6" s="1"/>
  <c r="A46" i="6"/>
  <c r="M42" i="6" s="1"/>
  <c r="A47" i="6"/>
  <c r="M43" i="6" s="1"/>
  <c r="A48" i="6"/>
  <c r="M44" i="6" s="1"/>
  <c r="A49" i="6"/>
  <c r="M45" i="6" s="1"/>
  <c r="O111" i="6" s="1"/>
  <c r="A42" i="6"/>
  <c r="C11" i="6"/>
  <c r="C12" i="6"/>
  <c r="C13" i="6"/>
  <c r="C14" i="6"/>
  <c r="C15" i="6"/>
  <c r="C16" i="6"/>
  <c r="C17" i="6"/>
  <c r="C10" i="6"/>
  <c r="C3" i="6"/>
  <c r="C4" i="6"/>
  <c r="C5" i="6"/>
  <c r="C6" i="6"/>
  <c r="C7" i="6"/>
  <c r="C8" i="6"/>
  <c r="C9" i="6"/>
  <c r="C2" i="6"/>
  <c r="O58" i="6" l="1"/>
  <c r="Q34" i="6"/>
  <c r="O57" i="6"/>
  <c r="Q33" i="6"/>
  <c r="O56" i="6"/>
  <c r="Q32" i="6"/>
  <c r="O59" i="6"/>
  <c r="Q35" i="6"/>
  <c r="O55" i="6"/>
  <c r="Q31" i="6"/>
  <c r="O54" i="6"/>
  <c r="Q30" i="6"/>
  <c r="O53" i="6"/>
  <c r="Q29" i="6"/>
  <c r="O52" i="6"/>
  <c r="Q28" i="6"/>
  <c r="O60" i="6"/>
  <c r="Q36" i="6"/>
  <c r="O36" i="6"/>
  <c r="Q24" i="6"/>
  <c r="O33" i="6"/>
  <c r="Q21" i="6"/>
  <c r="O32" i="6"/>
  <c r="Q20" i="6"/>
  <c r="O34" i="6"/>
  <c r="Q22" i="6"/>
  <c r="O31" i="6"/>
  <c r="Q19" i="6"/>
  <c r="O30" i="6"/>
  <c r="Q18" i="6"/>
  <c r="O29" i="6"/>
  <c r="Q17" i="6"/>
  <c r="O35" i="6"/>
  <c r="Q23" i="6"/>
  <c r="O28" i="6"/>
  <c r="Q16" i="6"/>
  <c r="O10" i="6"/>
  <c r="Q10" i="6"/>
  <c r="O9" i="6"/>
  <c r="Q9" i="6"/>
  <c r="O11" i="6"/>
  <c r="Q11" i="6"/>
  <c r="O8" i="6"/>
  <c r="Q8" i="6"/>
  <c r="O7" i="6"/>
  <c r="Q7" i="6"/>
  <c r="O6" i="6"/>
  <c r="Q6" i="6"/>
  <c r="O12" i="6"/>
  <c r="Q12" i="6"/>
  <c r="O5" i="6"/>
  <c r="Q5" i="6"/>
  <c r="O4" i="6"/>
  <c r="Q4" i="6"/>
  <c r="M38" i="6"/>
  <c r="O104" i="6" s="1"/>
  <c r="Q78" i="6"/>
  <c r="O61" i="6"/>
  <c r="Q37" i="6"/>
  <c r="O51" i="6"/>
  <c r="Q27" i="6"/>
  <c r="O50" i="6"/>
  <c r="Q26" i="6"/>
  <c r="O37" i="6"/>
  <c r="Q25" i="6"/>
  <c r="O27" i="6"/>
  <c r="Q15" i="6"/>
  <c r="O26" i="6"/>
  <c r="Q14" i="6"/>
  <c r="O13" i="6"/>
  <c r="Q13" i="6"/>
  <c r="O3" i="6"/>
  <c r="Q3" i="6"/>
  <c r="O2" i="6"/>
  <c r="Q2" i="6"/>
  <c r="O110" i="6"/>
  <c r="O109" i="6"/>
  <c r="O108" i="6"/>
  <c r="O107" i="6"/>
  <c r="O106" i="6"/>
  <c r="O105" i="6"/>
  <c r="O14" i="6"/>
  <c r="O25" i="6"/>
  <c r="M13" i="6"/>
  <c r="O24" i="6"/>
  <c r="M12" i="6"/>
  <c r="O23" i="6"/>
  <c r="M11" i="6"/>
  <c r="O22" i="6"/>
  <c r="M10" i="6"/>
  <c r="O21" i="6"/>
  <c r="M9" i="6"/>
  <c r="O20" i="6"/>
  <c r="M8" i="6"/>
  <c r="O19" i="6"/>
  <c r="M7" i="6"/>
  <c r="O18" i="6"/>
  <c r="M6" i="6"/>
  <c r="O17" i="6"/>
  <c r="M5" i="6"/>
  <c r="O16" i="6"/>
  <c r="M4" i="6"/>
  <c r="O15" i="6"/>
  <c r="M3" i="6"/>
  <c r="O38" i="6"/>
  <c r="O49" i="6"/>
  <c r="M25" i="6"/>
  <c r="O48" i="6"/>
  <c r="M24" i="6"/>
  <c r="O47" i="6"/>
  <c r="M23" i="6"/>
  <c r="O46" i="6"/>
  <c r="M22" i="6"/>
  <c r="O45" i="6"/>
  <c r="M21" i="6"/>
  <c r="O44" i="6"/>
  <c r="M20" i="6"/>
  <c r="O43" i="6"/>
  <c r="M19" i="6"/>
  <c r="O42" i="6"/>
  <c r="M18" i="6"/>
  <c r="O41" i="6"/>
  <c r="M17" i="6"/>
  <c r="O40" i="6"/>
  <c r="M16" i="6"/>
  <c r="O39" i="6"/>
  <c r="M15" i="6"/>
  <c r="O62" i="6"/>
  <c r="O73" i="6"/>
  <c r="M37" i="6"/>
  <c r="O72" i="6"/>
  <c r="M36" i="6"/>
  <c r="O71" i="6"/>
  <c r="M35" i="6"/>
  <c r="O70" i="6"/>
  <c r="O69" i="6"/>
  <c r="M33" i="6"/>
  <c r="O68" i="6"/>
  <c r="M32" i="6"/>
  <c r="O67" i="6"/>
  <c r="M31" i="6"/>
  <c r="O66" i="6"/>
  <c r="M30" i="6"/>
  <c r="O65" i="6"/>
  <c r="M29" i="6"/>
  <c r="O64" i="6"/>
  <c r="M28" i="6"/>
  <c r="O63" i="6"/>
  <c r="M27" i="6"/>
  <c r="A33" i="6"/>
  <c r="Q69" i="6" s="1"/>
  <c r="A34" i="6"/>
  <c r="Q70" i="6" s="1"/>
  <c r="A35" i="6"/>
  <c r="Q71" i="6" s="1"/>
  <c r="A36" i="6"/>
  <c r="Q72" i="6" s="1"/>
  <c r="A37" i="6"/>
  <c r="Q73" i="6" s="1"/>
  <c r="A38" i="6"/>
  <c r="Q74" i="6" s="1"/>
  <c r="A39" i="6"/>
  <c r="Q75" i="6" s="1"/>
  <c r="A40" i="6"/>
  <c r="Q76" i="6" s="1"/>
  <c r="A41" i="6"/>
  <c r="Q77" i="6" s="1"/>
  <c r="A32" i="6"/>
  <c r="Q68" i="6" s="1"/>
  <c r="A23" i="6"/>
  <c r="A24" i="6"/>
  <c r="A25" i="6"/>
  <c r="A26" i="6"/>
  <c r="A27" i="6"/>
  <c r="A28" i="6"/>
  <c r="A29" i="6"/>
  <c r="A30" i="6"/>
  <c r="A31" i="6"/>
  <c r="A22" i="6"/>
  <c r="A13" i="6"/>
  <c r="A14" i="6"/>
  <c r="A15" i="6"/>
  <c r="A16" i="6"/>
  <c r="A17" i="6"/>
  <c r="A18" i="6"/>
  <c r="A19" i="6"/>
  <c r="A20" i="6"/>
  <c r="A21" i="6"/>
  <c r="A12" i="6"/>
  <c r="A3" i="6"/>
  <c r="A4" i="6"/>
  <c r="A5" i="6"/>
  <c r="A6" i="6"/>
  <c r="A7" i="6"/>
  <c r="A8" i="6"/>
  <c r="A9" i="6"/>
  <c r="A10" i="6"/>
  <c r="A11" i="6"/>
  <c r="A2" i="6"/>
  <c r="I40" i="7"/>
  <c r="H41" i="7"/>
  <c r="I41" i="7"/>
  <c r="H42" i="7"/>
  <c r="I42" i="7"/>
  <c r="H43" i="7"/>
  <c r="I43" i="7"/>
  <c r="E40" i="7"/>
  <c r="E41" i="7"/>
  <c r="F41" i="7"/>
  <c r="E42" i="7"/>
  <c r="F42" i="7"/>
  <c r="E43" i="7"/>
  <c r="F43" i="7"/>
  <c r="O102" i="6" l="1"/>
  <c r="Q66" i="6"/>
  <c r="O100" i="6"/>
  <c r="Q64" i="6"/>
  <c r="O99" i="6"/>
  <c r="Q63" i="6"/>
  <c r="O101" i="6"/>
  <c r="Q65" i="6"/>
  <c r="O98" i="6"/>
  <c r="Q62" i="6"/>
  <c r="O96" i="6"/>
  <c r="Q60" i="6"/>
  <c r="O97" i="6"/>
  <c r="Q61" i="6"/>
  <c r="O92" i="6"/>
  <c r="Q56" i="6"/>
  <c r="O91" i="6"/>
  <c r="Q55" i="6"/>
  <c r="O90" i="6"/>
  <c r="Q54" i="6"/>
  <c r="O89" i="6"/>
  <c r="Q53" i="6"/>
  <c r="O87" i="6"/>
  <c r="Q51" i="6"/>
  <c r="O86" i="6"/>
  <c r="Q50" i="6"/>
  <c r="O88" i="6"/>
  <c r="Q52" i="6"/>
  <c r="O76" i="6"/>
  <c r="Q40" i="6"/>
  <c r="O82" i="6"/>
  <c r="Q46" i="6"/>
  <c r="O81" i="6"/>
  <c r="Q45" i="6"/>
  <c r="O80" i="6"/>
  <c r="Q44" i="6"/>
  <c r="O79" i="6"/>
  <c r="Q43" i="6"/>
  <c r="O78" i="6"/>
  <c r="Q42" i="6"/>
  <c r="O77" i="6"/>
  <c r="Q41" i="6"/>
  <c r="O103" i="6"/>
  <c r="Q67" i="6"/>
  <c r="O95" i="6"/>
  <c r="Q59" i="6"/>
  <c r="O94" i="6"/>
  <c r="Q58" i="6"/>
  <c r="O93" i="6"/>
  <c r="Q57" i="6"/>
  <c r="O85" i="6"/>
  <c r="Q49" i="6"/>
  <c r="O84" i="6"/>
  <c r="Q48" i="6"/>
  <c r="O83" i="6"/>
  <c r="Q47" i="6"/>
  <c r="O75" i="6"/>
  <c r="Q39" i="6"/>
  <c r="O74" i="6"/>
  <c r="Q38" i="6"/>
  <c r="A34" i="4"/>
  <c r="I37" i="7"/>
  <c r="I38" i="7"/>
  <c r="I39" i="7"/>
  <c r="G37" i="7"/>
  <c r="G38" i="7"/>
  <c r="G39" i="7"/>
  <c r="G43" i="7"/>
  <c r="G42" i="7"/>
  <c r="G41" i="7"/>
  <c r="G40" i="7"/>
  <c r="I36" i="7"/>
  <c r="G36" i="7"/>
  <c r="E36" i="7"/>
  <c r="C36" i="7"/>
  <c r="A36" i="7"/>
  <c r="A33" i="7"/>
  <c r="A2" i="7"/>
  <c r="A34" i="7" s="1"/>
  <c r="A61" i="5"/>
  <c r="A64" i="5"/>
  <c r="E64" i="5"/>
  <c r="G64" i="5"/>
  <c r="I64" i="5"/>
  <c r="C64" i="5"/>
  <c r="A2" i="5"/>
  <c r="A62" i="5" s="1"/>
  <c r="A2" i="4"/>
  <c r="A35" i="4" s="1"/>
  <c r="A2" i="1"/>
  <c r="D121" i="8" l="1"/>
  <c r="D120" i="8"/>
  <c r="D122" i="8"/>
  <c r="D123" i="8"/>
  <c r="D124" i="8"/>
  <c r="D125" i="8"/>
  <c r="D119" i="8"/>
  <c r="D159" i="8"/>
  <c r="D160" i="8"/>
  <c r="D158" i="8"/>
  <c r="D149" i="8"/>
  <c r="D150" i="8"/>
  <c r="D151" i="8"/>
  <c r="D141" i="8"/>
  <c r="D142" i="8"/>
  <c r="D140" i="8"/>
  <c r="D112" i="8"/>
  <c r="D118" i="8"/>
  <c r="D113" i="8"/>
  <c r="D114" i="8"/>
  <c r="D115" i="8"/>
  <c r="D116" i="8"/>
  <c r="D117" i="8"/>
</calcChain>
</file>

<file path=xl/sharedStrings.xml><?xml version="1.0" encoding="utf-8"?>
<sst xmlns="http://schemas.openxmlformats.org/spreadsheetml/2006/main" count="268" uniqueCount="200">
  <si>
    <t>CANAL OLÍMPIC DE CATALUNYA (CASTELLDEFELS)</t>
  </si>
  <si>
    <t>INFORMACIÓN DEL EQUIPO</t>
  </si>
  <si>
    <t>INSTRUCCIONES</t>
  </si>
  <si>
    <t>Club</t>
  </si>
  <si>
    <t>NOMBRE DEL CLUB</t>
  </si>
  <si>
    <t>Jefe de Equipo</t>
  </si>
  <si>
    <t>NOMBRE DEL JEFE DE EQUIPO</t>
  </si>
  <si>
    <t>Email</t>
  </si>
  <si>
    <t>EMAIL DE CONTACTO</t>
  </si>
  <si>
    <t>Teléfono Móvil</t>
  </si>
  <si>
    <t>TELÉFONO MÓVIL</t>
  </si>
  <si>
    <t>Comunidad Autónoma</t>
  </si>
  <si>
    <t>COMUNIDAD AUTÓNOMA</t>
  </si>
  <si>
    <t>Nombre</t>
  </si>
  <si>
    <t>RESUMEN INSCRIPCIONES</t>
  </si>
  <si>
    <t>Benjamín/Alevín K1</t>
  </si>
  <si>
    <t>Benjamín/Alevín K2</t>
  </si>
  <si>
    <t>Benjamín/Alevín K4</t>
  </si>
  <si>
    <t>Hombre Infantil K1</t>
  </si>
  <si>
    <t>Hombre Infantil K2</t>
  </si>
  <si>
    <t>Absoluto Infantil K4</t>
  </si>
  <si>
    <t>Mujer Infantil K1</t>
  </si>
  <si>
    <t>Mujer Infantil K2</t>
  </si>
  <si>
    <t>Mixto Infantil K2</t>
  </si>
  <si>
    <t>Hombre Cadete K1</t>
  </si>
  <si>
    <t>Hombre Cadete K2</t>
  </si>
  <si>
    <t>Hombre Cadete K4</t>
  </si>
  <si>
    <t>Mujer Cadete K1</t>
  </si>
  <si>
    <t>Mujer Cadete K2</t>
  </si>
  <si>
    <t>Mixto Cadete K2</t>
  </si>
  <si>
    <t>Hombre Juvenil K1</t>
  </si>
  <si>
    <t>Hombre Juvenil K2</t>
  </si>
  <si>
    <t>Hombre Juvenil K4</t>
  </si>
  <si>
    <t>Mujer Juvenil K1</t>
  </si>
  <si>
    <t>Mujer Juvenil K2</t>
  </si>
  <si>
    <t>Mixto Juvenil K2</t>
  </si>
  <si>
    <t>Hombre Senior K1</t>
  </si>
  <si>
    <t>Hombre Senior K2</t>
  </si>
  <si>
    <t>Hombre Senior K4</t>
  </si>
  <si>
    <t>Mujer Senior K1</t>
  </si>
  <si>
    <t>Mujer Senior K2</t>
  </si>
  <si>
    <t>Mujer Absoluta K4</t>
  </si>
  <si>
    <t>Mixto Senior K2</t>
  </si>
  <si>
    <t>Mixto Absoluto K4</t>
  </si>
  <si>
    <t>Hombre Veterano A K1</t>
  </si>
  <si>
    <t>Hombre Veterano A K2</t>
  </si>
  <si>
    <t>Hombre Veterano K4</t>
  </si>
  <si>
    <t>Hombre Veterano B K1</t>
  </si>
  <si>
    <t>Hombre Veterano B K2</t>
  </si>
  <si>
    <t>Hombre Veterano C K1</t>
  </si>
  <si>
    <t>Hombre Veterano C K2</t>
  </si>
  <si>
    <t>Hombre Veterano D K1</t>
  </si>
  <si>
    <t>Mujer Veterana K1</t>
  </si>
  <si>
    <t>Mixto Veterano K2</t>
  </si>
  <si>
    <t>Absoluto Infantil C1</t>
  </si>
  <si>
    <t>Hombre Absoluto C1</t>
  </si>
  <si>
    <t>Hombre Absoluto C2</t>
  </si>
  <si>
    <t>Mujer Absoluta C1</t>
  </si>
  <si>
    <t>Mujer Absoluta C2</t>
  </si>
  <si>
    <t>Mixto Absoluto C2</t>
  </si>
  <si>
    <t>Total Participantes</t>
  </si>
  <si>
    <t>Total Embarcaciones</t>
  </si>
  <si>
    <t>HOMBRES KAYAK</t>
  </si>
  <si>
    <t>BENJAMÍN/ALEVÍN</t>
  </si>
  <si>
    <t>HOMBRE INFANTIL</t>
  </si>
  <si>
    <t>HOMBRE CADETE</t>
  </si>
  <si>
    <t>HOMBRE JUVENIL</t>
  </si>
  <si>
    <t>HOMBRE SENIOR</t>
  </si>
  <si>
    <t>Licencia</t>
  </si>
  <si>
    <t>HOMBRE VETERANO A</t>
  </si>
  <si>
    <t>HOMBRE VETERANO B</t>
  </si>
  <si>
    <t>HOMBRE VETERANO C</t>
  </si>
  <si>
    <t>HOMBRE VETERANO D</t>
  </si>
  <si>
    <t>MUJERES KAYAK</t>
  </si>
  <si>
    <t>MUJER INFANTIL</t>
  </si>
  <si>
    <t>MUJER CADETE</t>
  </si>
  <si>
    <t>MUJER JUVENIL</t>
  </si>
  <si>
    <t>MUJER SENIOR</t>
  </si>
  <si>
    <t>CANOAS</t>
  </si>
  <si>
    <t>PARACANOE</t>
  </si>
  <si>
    <t>CANOA INFANTIL</t>
  </si>
  <si>
    <t>HOMBRE CANOA</t>
  </si>
  <si>
    <t>MUJER CANOA</t>
  </si>
  <si>
    <t>VETERANO</t>
  </si>
  <si>
    <t>INFANTIL</t>
  </si>
  <si>
    <t>CADETE</t>
  </si>
  <si>
    <t>JUVENIL</t>
  </si>
  <si>
    <t>SENIOR</t>
  </si>
  <si>
    <t>MUJER</t>
  </si>
  <si>
    <t>MIXTO TODOS</t>
  </si>
  <si>
    <t>A</t>
  </si>
  <si>
    <t>H</t>
  </si>
  <si>
    <t>M</t>
  </si>
  <si>
    <t>B</t>
  </si>
  <si>
    <t>FIN</t>
  </si>
  <si>
    <t>C</t>
  </si>
  <si>
    <t>D</t>
  </si>
  <si>
    <t>BENJAMÍN/ALEVÍN K1</t>
  </si>
  <si>
    <t>HOMBRE INFANTIL K1</t>
  </si>
  <si>
    <t>HOMBRE CADETE K1</t>
  </si>
  <si>
    <t>MUJER CADETE K1</t>
  </si>
  <si>
    <t>HOMBRE JUVENIL K1</t>
  </si>
  <si>
    <t>MUJER JUVENIL K1</t>
  </si>
  <si>
    <t>HOMBRE SENIOR K1</t>
  </si>
  <si>
    <t>MUJER SENIOR K1</t>
  </si>
  <si>
    <t>HOMBRE ABSOLUTO C1</t>
  </si>
  <si>
    <t>MUJER ABSOLUTA C1</t>
  </si>
  <si>
    <t>MUJER INFANTIL K1</t>
  </si>
  <si>
    <t>HOMBRE VETERANO A K1</t>
  </si>
  <si>
    <t>HOMBRE VETERANO B K1</t>
  </si>
  <si>
    <t>HOMBRE VETERANO C K1</t>
  </si>
  <si>
    <t>HOMBRE VETERANO D K1</t>
  </si>
  <si>
    <t>INFANTIL C1</t>
  </si>
  <si>
    <t>BENJAMÍN/ALEVÍN K2</t>
  </si>
  <si>
    <t>HOMBRE INFANTIL K2</t>
  </si>
  <si>
    <t>HOMBRE CADETE K2</t>
  </si>
  <si>
    <t>HOMBRE JUVENIL K2</t>
  </si>
  <si>
    <t>HOMBRE SENIOR K2</t>
  </si>
  <si>
    <t>MUJER CADETE K2</t>
  </si>
  <si>
    <t>MUJER JUVENIL K2</t>
  </si>
  <si>
    <t>MUJER SENIOR K2</t>
  </si>
  <si>
    <t>MUJER INFANTIL K2</t>
  </si>
  <si>
    <t>MIXTO INFANTIL K2</t>
  </si>
  <si>
    <t>MIXTO CADETE K2</t>
  </si>
  <si>
    <t>MIXTO JUVENIL K2</t>
  </si>
  <si>
    <t>MIXTO SENIOR K2</t>
  </si>
  <si>
    <t>HOMBRE ABSOLUTO C2</t>
  </si>
  <si>
    <t>MUJER ABSOLUTA C2</t>
  </si>
  <si>
    <t>MIXTO ABSOLUTO C2</t>
  </si>
  <si>
    <t>HOMBRE VETERANO A K2</t>
  </si>
  <si>
    <t>HOMBRE VETERANO B K2</t>
  </si>
  <si>
    <t>HOMBRE VETERANO C K2</t>
  </si>
  <si>
    <t>MIXTO VETERANO K2</t>
  </si>
  <si>
    <t>BENJAMÍN/ALEVÍN K4</t>
  </si>
  <si>
    <t>INFANTIL K4</t>
  </si>
  <si>
    <t>HOMBRE CADETE K4</t>
  </si>
  <si>
    <t>HOMBRE JUVENIL K4</t>
  </si>
  <si>
    <t>HOMBRE SENIOR K4</t>
  </si>
  <si>
    <t>HOMBRE VETERANO K4</t>
  </si>
  <si>
    <t>MUJER ABSOLUTA K4</t>
  </si>
  <si>
    <t>MIXTO ABSOLUTO K4</t>
  </si>
  <si>
    <r>
      <rPr>
        <b/>
        <sz val="11"/>
        <color theme="1"/>
        <rFont val="Arial"/>
        <family val="2"/>
      </rPr>
      <t xml:space="preserve">Leerse atentamente las Bases de la Competición y las Instrucciones para las Inscripciones antes de realizar las inscripciones. </t>
    </r>
    <r>
      <rPr>
        <sz val="11"/>
        <color theme="1"/>
        <rFont val="Arial"/>
        <family val="2"/>
      </rPr>
      <t xml:space="preserve">
Introducir los datos del club (Nombre del Club, Nombre del Jefe de Equipo, Correo Electrònico, Teléfono Móvil y Comunidad Autónoma) en esta página. 
Utilizar la página </t>
    </r>
    <r>
      <rPr>
        <b/>
        <sz val="11"/>
        <color theme="1"/>
        <rFont val="Arial"/>
        <family val="2"/>
      </rPr>
      <t>"PARTICIPANTES"</t>
    </r>
    <r>
      <rPr>
        <sz val="11"/>
        <color theme="1"/>
        <rFont val="Arial"/>
        <family val="2"/>
      </rPr>
      <t xml:space="preserve"> para inscribir todos los participantes del club de cada categoria en su categoria correspondiente. Hay que inscribirlos usando </t>
    </r>
    <r>
      <rPr>
        <b/>
        <sz val="11"/>
        <color theme="1"/>
        <rFont val="Arial"/>
        <family val="2"/>
      </rPr>
      <t>LETRA  MAYÚSCULA</t>
    </r>
    <r>
      <rPr>
        <sz val="11"/>
        <color theme="1"/>
        <rFont val="Arial"/>
        <family val="2"/>
      </rPr>
      <t xml:space="preserve"> con su nombre y todos los apellidos y su número de licencia en la columna correspondiente. A la derecha del nombre se encuentra un recuento del número de pruebas a las que se he inscrito el deportista. Si el total es igual o superior a 3, el recuento total aparecerá en rojo y la organización no lo aceptará.
Utilizar la página "</t>
    </r>
    <r>
      <rPr>
        <b/>
        <sz val="11"/>
        <color theme="1"/>
        <rFont val="Arial"/>
        <family val="2"/>
      </rPr>
      <t>EMBARCACIONES K1-C1</t>
    </r>
    <r>
      <rPr>
        <sz val="11"/>
        <color theme="1"/>
        <rFont val="Arial"/>
        <family val="2"/>
      </rPr>
      <t>" para configurar las embarcaciones individuales participantes usando los desplegables que hay en cada celda. Hay que seleccionar de las opciones que aparecerán en el desplegable, no se puede escribir en esta página. Si se selecciona el mismo nombre más de una vez, el programa no lo aceptará y éste aparecerá en rojo.
Utilizar la página "</t>
    </r>
    <r>
      <rPr>
        <b/>
        <sz val="11"/>
        <color theme="1"/>
        <rFont val="Arial"/>
        <family val="2"/>
      </rPr>
      <t>EMBARCACIONES K2-C2</t>
    </r>
    <r>
      <rPr>
        <sz val="11"/>
        <color theme="1"/>
        <rFont val="Arial"/>
        <family val="2"/>
      </rPr>
      <t>" para configurar las embarcaciones dobles participantes usando los desplegables que hay en cada celda. Hay que seleccionar de las opciones que aparecerán en el desplegable, no se puede escribir en esta página. Si se selecciona el mismo nombre más de una vez, el programa no lo aceptará y éste aparecerá en rojo. 
Utilizar la página "</t>
    </r>
    <r>
      <rPr>
        <b/>
        <sz val="11"/>
        <color theme="1"/>
        <rFont val="Arial"/>
        <family val="2"/>
      </rPr>
      <t>EMBARCACIONES K4</t>
    </r>
    <r>
      <rPr>
        <sz val="11"/>
        <color theme="1"/>
        <rFont val="Arial"/>
        <family val="2"/>
      </rPr>
      <t xml:space="preserve">" para configurar las embarcaciones cuádruples participantes usando los desplegables que hay en cada celda. Hay que seleccionar de las opciones que aparecerán en el desplegable, no se puede escribir en esta página. Si se selecciona el mismo nombre más de una vez, el programa no lo aceptará y éste aparecerá en rojo. 
</t>
    </r>
    <r>
      <rPr>
        <b/>
        <sz val="11"/>
        <color rgb="FFFF0000"/>
        <rFont val="Arial"/>
        <family val="2"/>
      </rPr>
      <t>Importante:</t>
    </r>
    <r>
      <rPr>
        <sz val="11"/>
        <color rgb="FFFF0000"/>
        <rFont val="Arial"/>
        <family val="2"/>
      </rPr>
      <t xml:space="preserve"> para evitar posibles desconfiguraciones de las celdas, </t>
    </r>
    <r>
      <rPr>
        <b/>
        <sz val="11"/>
        <color rgb="FFFF0000"/>
        <rFont val="Arial"/>
        <family val="2"/>
      </rPr>
      <t>no arrastrar el contenido de las celdas</t>
    </r>
    <r>
      <rPr>
        <sz val="11"/>
        <color rgb="FFFF0000"/>
        <rFont val="Arial"/>
        <family val="2"/>
      </rPr>
      <t>. Seleccionar siempre de las listas desplegables en celda y/o suprimir su contenido.</t>
    </r>
  </si>
  <si>
    <t>Embarcación</t>
  </si>
  <si>
    <t>Categoría</t>
  </si>
  <si>
    <t>MUJER VETERANA &lt;50 (menor de 50)</t>
  </si>
  <si>
    <t>MUJER VETERANA &gt;50 (mayor de 50)</t>
  </si>
  <si>
    <t>HOMBRE PARACANOE</t>
  </si>
  <si>
    <t>MUJER PARACANOE</t>
  </si>
  <si>
    <t>MUJER VETERANA &lt;50 K1</t>
  </si>
  <si>
    <t>MUJER VETERANA &gt;50 K1</t>
  </si>
  <si>
    <t>HOMBRE PK1</t>
  </si>
  <si>
    <t>HOMBRE PK2</t>
  </si>
  <si>
    <t>HOMBRE PK3</t>
  </si>
  <si>
    <t>HOMBRE PV1</t>
  </si>
  <si>
    <t>HOMBRE PV2</t>
  </si>
  <si>
    <t>HOMBRE PV3</t>
  </si>
  <si>
    <t>MUJER PK1</t>
  </si>
  <si>
    <t>MUJER PK2</t>
  </si>
  <si>
    <t>MUJER PK3</t>
  </si>
  <si>
    <t>MUJER PV1</t>
  </si>
  <si>
    <t>MUJER PV2</t>
  </si>
  <si>
    <t>MUJER PV3</t>
  </si>
  <si>
    <t>MUJER VETERANA &lt;50 K2</t>
  </si>
  <si>
    <t>MUJER VETERANA &gt;50 K2</t>
  </si>
  <si>
    <t>HOMBRE K2 INCLUSIVO</t>
  </si>
  <si>
    <t>MUJER K2 INCLUSIVO</t>
  </si>
  <si>
    <t>MIXTO K2 INCLUSIVO</t>
  </si>
  <si>
    <t>HOMBRE OC2 INCLUSIVO</t>
  </si>
  <si>
    <t>MUJER OC2 INCLUSIVO</t>
  </si>
  <si>
    <t>MIXTO OC2 INCLUSIVO</t>
  </si>
  <si>
    <t>M50</t>
  </si>
  <si>
    <t>HOMBRES</t>
  </si>
  <si>
    <t>J</t>
  </si>
  <si>
    <t>S</t>
  </si>
  <si>
    <t>V</t>
  </si>
  <si>
    <t>Hombre PK1</t>
  </si>
  <si>
    <t>Hombre PK2</t>
  </si>
  <si>
    <t>Hombre PK3</t>
  </si>
  <si>
    <t>Hombre PV1</t>
  </si>
  <si>
    <t>Hombre PV2</t>
  </si>
  <si>
    <t>Hombre PV3</t>
  </si>
  <si>
    <t>Mujer PK1</t>
  </si>
  <si>
    <t>Mujer PK2</t>
  </si>
  <si>
    <t>Mujer PK3</t>
  </si>
  <si>
    <t>Mujer PV1</t>
  </si>
  <si>
    <t>Mujer PV2</t>
  </si>
  <si>
    <t>Mujer PV3</t>
  </si>
  <si>
    <t>Mujer Veterana&gt;50 K2</t>
  </si>
  <si>
    <t>Mujer Veterana&lt;50 K2</t>
  </si>
  <si>
    <t>Hombre K2 Inclusivo</t>
  </si>
  <si>
    <t>Mujer K2 Inclusivo</t>
  </si>
  <si>
    <t>Mixto K2 Inclusivo</t>
  </si>
  <si>
    <t>Hombre OC2 Inclusivo</t>
  </si>
  <si>
    <t>Mujer OC2 Inclusivo</t>
  </si>
  <si>
    <t>Mixto OC2 Inclusivo</t>
  </si>
  <si>
    <t>ESCRIBIR LOS NOMBRES COMPLETOS EN FORMATO "NOMBRE APELLIDO_1 APELLIDO_2" Y EN MAYÚSCULAS</t>
  </si>
  <si>
    <r>
      <t xml:space="preserve">ENVIAR DEBIDAMENTE COMPLETADO ANTES DEL </t>
    </r>
    <r>
      <rPr>
        <b/>
        <sz val="11"/>
        <color theme="1"/>
        <rFont val="Arial"/>
        <family val="2"/>
      </rPr>
      <t>JUEVES 4 DE JUNIO DE 2026 A LAS 12:00 HORAS EN FORMATO EXCEL (.xlsx)</t>
    </r>
    <r>
      <rPr>
        <sz val="11"/>
        <color theme="1"/>
        <rFont val="Arial"/>
        <family val="2"/>
      </rPr>
      <t xml:space="preserve">. </t>
    </r>
    <r>
      <rPr>
        <b/>
        <sz val="11"/>
        <color rgb="FFFF0000"/>
        <rFont val="Arial"/>
        <family val="2"/>
      </rPr>
      <t>NO SE ACEPTARAN ARCHIVOS ENVIADOS CON POSTERIORIDAD NI EN OTROS FORMATOS</t>
    </r>
  </si>
  <si>
    <t>SÁBADO 13 DE JUNIO DE 2026</t>
  </si>
  <si>
    <t xml:space="preserve">CAMPEONATO INTERAUTONÓMICO 
DE VELOCIDAD </t>
  </si>
  <si>
    <t>CAMPEONATO INTERAUTONÓMICO DE VELOCIDAD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</si>
</sst>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9"/>
      <color theme="1"/>
      <name val="Arial"/>
      <family val="2"/>
    </font>
    <font>
      <b/>
      <sz val="9"/>
      <color theme="1"/>
      <name val="Arial"/>
      <family val="2"/>
    </font>
    <font>
      <sz val="11"/>
      <color theme="1"/>
      <name val="Arial"/>
      <family val="2"/>
    </font>
    <font>
      <b/>
      <sz val="12"/>
      <color theme="1"/>
      <name val="Arial"/>
      <family val="2"/>
    </font>
    <font>
      <sz val="10"/>
      <color theme="1"/>
      <name val="Arial"/>
      <family val="2"/>
    </font>
    <font>
      <b/>
      <sz val="11"/>
      <color theme="1"/>
      <name val="Arial"/>
      <family val="2"/>
    </font>
    <font>
      <sz val="11"/>
      <color rgb="FF000000"/>
      <name val="Calibri"/>
      <family val="2"/>
    </font>
    <font>
      <b/>
      <sz val="10"/>
      <color theme="1"/>
      <name val="Arial"/>
      <family val="2"/>
    </font>
    <font>
      <b/>
      <sz val="20"/>
      <color theme="1"/>
      <name val="Arial"/>
      <family val="2"/>
    </font>
    <font>
      <sz val="20"/>
      <color theme="1"/>
      <name val="Arial"/>
      <family val="2"/>
    </font>
    <font>
      <u/>
      <sz val="11"/>
      <color theme="10"/>
      <name val="Calibri"/>
      <family val="2"/>
      <scheme val="minor"/>
    </font>
    <font>
      <b/>
      <sz val="11"/>
      <name val="Arial"/>
      <family val="2"/>
    </font>
    <font>
      <b/>
      <sz val="11"/>
      <color rgb="FFFF0000"/>
      <name val="Arial"/>
      <family val="2"/>
    </font>
    <font>
      <sz val="8"/>
      <color theme="1"/>
      <name val="Arial"/>
      <family val="2"/>
    </font>
    <font>
      <b/>
      <sz val="8"/>
      <color theme="1"/>
      <name val="Arial"/>
      <family val="2"/>
    </font>
    <font>
      <sz val="11"/>
      <color rgb="FFFF0000"/>
      <name val="Arial"/>
      <family val="2"/>
    </font>
    <font>
      <sz val="8"/>
      <color theme="0"/>
      <name val="Arial"/>
      <family val="2"/>
    </font>
    <font>
      <b/>
      <sz val="11"/>
      <color theme="0"/>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rgb="FFFF000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s>
  <cellStyleXfs count="3">
    <xf numFmtId="0" fontId="0" fillId="0" borderId="0"/>
    <xf numFmtId="0" fontId="7" fillId="0" borderId="0"/>
    <xf numFmtId="0" fontId="11" fillId="0" borderId="0" applyNumberFormat="0" applyFill="0" applyBorder="0" applyAlignment="0" applyProtection="0"/>
  </cellStyleXfs>
  <cellXfs count="83">
    <xf numFmtId="0" fontId="0" fillId="0" borderId="0" xfId="0"/>
    <xf numFmtId="0" fontId="1" fillId="0" borderId="0" xfId="0" applyFont="1"/>
    <xf numFmtId="0" fontId="1" fillId="0" borderId="0" xfId="0" applyFont="1" applyAlignment="1">
      <alignment horizontal="left"/>
    </xf>
    <xf numFmtId="0" fontId="2" fillId="0" borderId="0" xfId="0" applyFont="1"/>
    <xf numFmtId="0" fontId="3" fillId="0" borderId="0" xfId="0" applyFont="1" applyAlignment="1">
      <alignment vertical="center"/>
    </xf>
    <xf numFmtId="0" fontId="1" fillId="0" borderId="2"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9" fillId="0" borderId="0" xfId="0" applyFont="1" applyAlignment="1">
      <alignment horizontal="left" vertical="center" wrapText="1"/>
    </xf>
    <xf numFmtId="0" fontId="10" fillId="0" borderId="0" xfId="0" applyFont="1" applyAlignment="1">
      <alignment vertical="center"/>
    </xf>
    <xf numFmtId="0" fontId="4" fillId="0" borderId="12" xfId="0" applyFont="1" applyBorder="1" applyAlignment="1">
      <alignment vertical="center"/>
    </xf>
    <xf numFmtId="0" fontId="6" fillId="0" borderId="12" xfId="0" applyFont="1" applyBorder="1" applyAlignment="1">
      <alignment vertical="center"/>
    </xf>
    <xf numFmtId="0" fontId="6" fillId="0" borderId="0" xfId="0" applyFont="1" applyAlignment="1">
      <alignment vertical="center"/>
    </xf>
    <xf numFmtId="0" fontId="5" fillId="0" borderId="0" xfId="0" applyFont="1" applyAlignment="1">
      <alignment vertical="center"/>
    </xf>
    <xf numFmtId="0" fontId="12" fillId="0" borderId="0" xfId="2" applyFont="1" applyAlignment="1" applyProtection="1">
      <alignment vertical="center"/>
    </xf>
    <xf numFmtId="0" fontId="6" fillId="0" borderId="0" xfId="0" applyFont="1" applyAlignment="1">
      <alignment horizontal="left" vertical="center"/>
    </xf>
    <xf numFmtId="0" fontId="4" fillId="0" borderId="0" xfId="0" applyFont="1" applyAlignment="1">
      <alignment vertical="center"/>
    </xf>
    <xf numFmtId="1" fontId="6" fillId="0" borderId="0" xfId="0" applyNumberFormat="1" applyFont="1" applyAlignment="1">
      <alignment horizontal="center" vertical="center"/>
    </xf>
    <xf numFmtId="1" fontId="3" fillId="0" borderId="0" xfId="0" applyNumberFormat="1" applyFont="1" applyAlignment="1">
      <alignment horizontal="center" vertical="center"/>
    </xf>
    <xf numFmtId="0" fontId="1" fillId="0" borderId="13"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3" fillId="3" borderId="0" xfId="0" applyFont="1" applyFill="1" applyAlignment="1">
      <alignment vertical="center"/>
    </xf>
    <xf numFmtId="0" fontId="6" fillId="3" borderId="0" xfId="0" applyFont="1" applyFill="1" applyAlignment="1">
      <alignment horizontal="center" vertical="center"/>
    </xf>
    <xf numFmtId="1" fontId="6" fillId="3" borderId="0" xfId="0" applyNumberFormat="1" applyFont="1" applyFill="1" applyAlignment="1">
      <alignment horizontal="center" vertical="center"/>
    </xf>
    <xf numFmtId="0" fontId="6" fillId="0" borderId="0" xfId="0" applyFont="1" applyAlignment="1">
      <alignment horizontal="center" vertical="center"/>
    </xf>
    <xf numFmtId="0" fontId="1" fillId="0" borderId="0" xfId="0" applyFont="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5" fillId="0" borderId="0" xfId="0" applyFont="1" applyAlignment="1">
      <alignment vertical="center"/>
    </xf>
    <xf numFmtId="0" fontId="3" fillId="0" borderId="0" xfId="0" applyFont="1" applyAlignment="1">
      <alignment vertical="center" wrapText="1"/>
    </xf>
    <xf numFmtId="0" fontId="2" fillId="0" borderId="9" xfId="0" applyFont="1" applyBorder="1" applyAlignment="1" applyProtection="1">
      <alignment horizontal="left" vertical="center"/>
      <protection locked="0"/>
    </xf>
    <xf numFmtId="0" fontId="14" fillId="0" borderId="0" xfId="0" applyFont="1" applyAlignment="1">
      <alignment vertical="center"/>
    </xf>
    <xf numFmtId="0" fontId="14" fillId="0" borderId="0" xfId="0" applyFont="1" applyAlignment="1">
      <alignment vertical="center" wrapText="1"/>
    </xf>
    <xf numFmtId="0" fontId="15" fillId="0" borderId="0" xfId="0" applyFont="1" applyAlignment="1">
      <alignment vertical="center" wrapText="1"/>
    </xf>
    <xf numFmtId="0" fontId="17" fillId="0" borderId="0" xfId="0" applyFont="1" applyAlignment="1">
      <alignment vertical="center" wrapText="1"/>
    </xf>
    <xf numFmtId="0" fontId="3" fillId="0" borderId="0" xfId="0" applyFont="1" applyAlignment="1">
      <alignment horizontal="center" vertical="center"/>
    </xf>
    <xf numFmtId="0" fontId="1" fillId="0" borderId="0" xfId="0" applyFont="1" applyAlignment="1">
      <alignment vertical="center"/>
    </xf>
    <xf numFmtId="0" fontId="2" fillId="2" borderId="1" xfId="0" applyFont="1" applyFill="1" applyBorder="1" applyAlignment="1">
      <alignment horizontal="left" vertical="center"/>
    </xf>
    <xf numFmtId="0" fontId="1" fillId="0" borderId="0" xfId="0" applyFont="1" applyAlignment="1">
      <alignment horizontal="left" vertical="center"/>
    </xf>
    <xf numFmtId="0" fontId="1" fillId="4" borderId="9" xfId="0" applyFont="1" applyFill="1" applyBorder="1" applyAlignment="1">
      <alignment horizontal="left" vertical="center"/>
    </xf>
    <xf numFmtId="0" fontId="1" fillId="4" borderId="1" xfId="0" applyFont="1" applyFill="1" applyBorder="1" applyAlignment="1">
      <alignment horizontal="left" vertical="center"/>
    </xf>
    <xf numFmtId="0" fontId="2" fillId="4" borderId="10" xfId="0" applyFont="1" applyFill="1" applyBorder="1" applyAlignment="1">
      <alignment horizontal="left" vertical="center"/>
    </xf>
    <xf numFmtId="0" fontId="2" fillId="0" borderId="0" xfId="0" applyFont="1" applyAlignment="1">
      <alignment horizontal="left"/>
    </xf>
    <xf numFmtId="0" fontId="1" fillId="0" borderId="0" xfId="0" applyFont="1" applyAlignment="1">
      <alignment horizontal="left" vertical="center" wrapText="1"/>
    </xf>
    <xf numFmtId="0" fontId="2" fillId="0" borderId="0" xfId="0" applyFont="1" applyAlignment="1">
      <alignment horizontal="left" wrapText="1"/>
    </xf>
    <xf numFmtId="0" fontId="2" fillId="2" borderId="11" xfId="0" applyFont="1" applyFill="1" applyBorder="1" applyAlignment="1">
      <alignment horizontal="left" vertical="center"/>
    </xf>
    <xf numFmtId="0" fontId="2"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xf>
    <xf numFmtId="0" fontId="15" fillId="0" borderId="0" xfId="0" applyFont="1" applyAlignment="1">
      <alignment horizontal="left" vertical="center"/>
    </xf>
    <xf numFmtId="0" fontId="1" fillId="3" borderId="4" xfId="0" applyFont="1" applyFill="1" applyBorder="1" applyAlignment="1">
      <alignment horizontal="left" vertical="center"/>
    </xf>
    <xf numFmtId="0" fontId="1" fillId="3" borderId="12" xfId="0" applyFont="1" applyFill="1" applyBorder="1" applyAlignment="1">
      <alignment horizontal="left" vertical="center"/>
    </xf>
    <xf numFmtId="0" fontId="14" fillId="3" borderId="12" xfId="0" applyFont="1" applyFill="1" applyBorder="1" applyAlignment="1">
      <alignment horizontal="center" vertical="center"/>
    </xf>
    <xf numFmtId="0" fontId="14" fillId="3" borderId="5" xfId="0" applyFont="1" applyFill="1" applyBorder="1" applyAlignment="1">
      <alignment horizontal="center" vertical="center"/>
    </xf>
    <xf numFmtId="0" fontId="14" fillId="0" borderId="3" xfId="0" applyFont="1" applyBorder="1" applyAlignment="1">
      <alignment horizontal="center" vertical="center"/>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4" fillId="0" borderId="12" xfId="0" applyFont="1" applyBorder="1" applyAlignment="1">
      <alignment horizontal="center" vertical="center"/>
    </xf>
    <xf numFmtId="0" fontId="14" fillId="0" borderId="5" xfId="0" applyFont="1" applyBorder="1" applyAlignment="1">
      <alignment horizontal="center" vertical="center"/>
    </xf>
    <xf numFmtId="0" fontId="6" fillId="0" borderId="0" xfId="0" applyFont="1" applyAlignment="1" applyProtection="1">
      <alignment horizontal="left" vertical="center"/>
      <protection locked="0"/>
    </xf>
    <xf numFmtId="0" fontId="3" fillId="2" borderId="0" xfId="0" applyFont="1" applyFill="1" applyAlignment="1">
      <alignment horizontal="justify" vertical="center" wrapText="1"/>
    </xf>
    <xf numFmtId="0" fontId="3" fillId="0" borderId="0" xfId="0" applyFont="1" applyAlignment="1">
      <alignment horizontal="justify" vertical="center" wrapText="1"/>
    </xf>
    <xf numFmtId="0" fontId="9" fillId="0" borderId="0" xfId="0" applyFont="1" applyAlignment="1">
      <alignment horizontal="center" vertical="center" wrapText="1"/>
    </xf>
    <xf numFmtId="0" fontId="6" fillId="0" borderId="0" xfId="0" applyFont="1" applyAlignment="1" applyProtection="1">
      <alignment vertical="center"/>
      <protection locked="0"/>
    </xf>
    <xf numFmtId="0" fontId="3" fillId="0" borderId="0" xfId="0" applyFont="1" applyAlignment="1">
      <alignment horizontal="center" vertical="center"/>
    </xf>
    <xf numFmtId="0" fontId="18" fillId="5" borderId="0" xfId="0" applyFont="1" applyFill="1" applyAlignment="1">
      <alignment horizontal="center" vertical="center"/>
    </xf>
    <xf numFmtId="0" fontId="14" fillId="3" borderId="15" xfId="0" applyFont="1" applyFill="1" applyBorder="1" applyAlignment="1">
      <alignment horizontal="center" vertical="center"/>
    </xf>
    <xf numFmtId="0" fontId="14" fillId="3" borderId="1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0" xfId="0" applyFont="1" applyFill="1" applyAlignment="1">
      <alignment horizontal="center" vertical="center"/>
    </xf>
    <xf numFmtId="0" fontId="14" fillId="3" borderId="0" xfId="0" applyFont="1" applyFill="1" applyAlignment="1">
      <alignment horizontal="center" vertical="center"/>
    </xf>
    <xf numFmtId="0" fontId="14" fillId="3"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5" xfId="0" applyFont="1" applyFill="1" applyBorder="1" applyAlignment="1">
      <alignment horizontal="center" vertical="center"/>
    </xf>
    <xf numFmtId="0" fontId="4"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cellXfs>
  <cellStyles count="3">
    <cellStyle name="Enllaç" xfId="2" builtinId="8"/>
    <cellStyle name="Normal" xfId="0" builtinId="0"/>
    <cellStyle name="Normal 2" xfId="1" xr:uid="{00000000-0005-0000-0000-000002000000}"/>
  </cellStyles>
  <dxfs count="1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9"/>
  <sheetViews>
    <sheetView tabSelected="1" zoomScaleNormal="100" workbookViewId="0">
      <selection activeCell="B7" sqref="B7:G7"/>
    </sheetView>
  </sheetViews>
  <sheetFormatPr defaultColWidth="8.88671875" defaultRowHeight="19.95" customHeight="1" x14ac:dyDescent="0.3"/>
  <cols>
    <col min="1" max="1" width="21.6640625" style="4" customWidth="1"/>
    <col min="2" max="3" width="5.6640625" style="4" customWidth="1"/>
    <col min="4" max="4" width="21.6640625" style="4" customWidth="1"/>
    <col min="5" max="6" width="5.6640625" style="4" customWidth="1"/>
    <col min="7" max="7" width="21.6640625" style="4" customWidth="1"/>
    <col min="8" max="8" width="5.6640625" style="4" customWidth="1"/>
    <col min="9" max="9" width="1.6640625" style="4" customWidth="1"/>
    <col min="10" max="10" width="80.6640625" style="4" customWidth="1"/>
    <col min="11" max="16384" width="8.88671875" style="4"/>
  </cols>
  <sheetData>
    <row r="1" spans="1:10" s="9" customFormat="1" ht="60" customHeight="1" x14ac:dyDescent="0.3">
      <c r="A1" s="64" t="s">
        <v>198</v>
      </c>
      <c r="B1" s="64"/>
      <c r="C1" s="64"/>
      <c r="D1" s="64"/>
      <c r="E1" s="64"/>
      <c r="F1" s="64"/>
      <c r="G1" s="64"/>
      <c r="H1" s="64"/>
      <c r="I1" s="8"/>
    </row>
    <row r="2" spans="1:10" ht="19.95" customHeight="1" x14ac:dyDescent="0.3">
      <c r="A2" s="66" t="s">
        <v>0</v>
      </c>
      <c r="B2" s="66"/>
      <c r="C2" s="66"/>
      <c r="D2" s="66"/>
      <c r="E2" s="66"/>
      <c r="F2" s="66"/>
      <c r="G2" s="66"/>
      <c r="H2" s="66"/>
      <c r="J2"/>
    </row>
    <row r="3" spans="1:10" ht="19.95" customHeight="1" x14ac:dyDescent="0.3">
      <c r="A3" s="66" t="s">
        <v>197</v>
      </c>
      <c r="B3" s="66"/>
      <c r="C3" s="66"/>
      <c r="D3" s="66"/>
      <c r="E3" s="66"/>
      <c r="F3" s="66"/>
      <c r="G3" s="66"/>
      <c r="H3" s="66"/>
      <c r="J3"/>
    </row>
    <row r="5" spans="1:10" ht="19.95" customHeight="1" thickBot="1" x14ac:dyDescent="0.35">
      <c r="A5" s="10" t="s">
        <v>1</v>
      </c>
      <c r="B5" s="11"/>
      <c r="C5" s="11"/>
      <c r="D5" s="11"/>
      <c r="E5" s="11"/>
      <c r="F5" s="11"/>
      <c r="G5" s="11"/>
      <c r="H5" s="11"/>
      <c r="I5" s="12"/>
      <c r="J5" s="10" t="s">
        <v>2</v>
      </c>
    </row>
    <row r="6" spans="1:10" ht="10.199999999999999" customHeight="1" x14ac:dyDescent="0.3"/>
    <row r="7" spans="1:10" ht="19.95" customHeight="1" x14ac:dyDescent="0.3">
      <c r="A7" s="13" t="s">
        <v>3</v>
      </c>
      <c r="B7" s="61" t="s">
        <v>4</v>
      </c>
      <c r="C7" s="61"/>
      <c r="D7" s="61"/>
      <c r="E7" s="61"/>
      <c r="F7" s="61"/>
      <c r="G7" s="61"/>
      <c r="H7" s="12"/>
      <c r="I7" s="12"/>
      <c r="J7" s="62" t="s">
        <v>196</v>
      </c>
    </row>
    <row r="8" spans="1:10" ht="19.95" customHeight="1" x14ac:dyDescent="0.3">
      <c r="A8" s="13" t="s">
        <v>5</v>
      </c>
      <c r="B8" s="61" t="s">
        <v>6</v>
      </c>
      <c r="C8" s="61"/>
      <c r="D8" s="61"/>
      <c r="E8" s="61"/>
      <c r="F8" s="61"/>
      <c r="G8" s="61"/>
      <c r="H8" s="12"/>
      <c r="I8" s="12"/>
      <c r="J8" s="62"/>
    </row>
    <row r="9" spans="1:10" ht="19.95" customHeight="1" x14ac:dyDescent="0.3">
      <c r="A9" s="13" t="s">
        <v>7</v>
      </c>
      <c r="B9" s="65" t="s">
        <v>8</v>
      </c>
      <c r="C9" s="65"/>
      <c r="D9" s="65"/>
      <c r="E9" s="65"/>
      <c r="F9" s="65"/>
      <c r="G9" s="65"/>
      <c r="H9" s="14"/>
      <c r="I9" s="14"/>
      <c r="J9" s="62"/>
    </row>
    <row r="10" spans="1:10" ht="19.95" customHeight="1" x14ac:dyDescent="0.3">
      <c r="A10" s="13" t="s">
        <v>9</v>
      </c>
      <c r="B10" s="61" t="s">
        <v>10</v>
      </c>
      <c r="C10" s="61"/>
      <c r="D10" s="61"/>
      <c r="E10" s="61"/>
      <c r="F10" s="61"/>
      <c r="G10" s="61"/>
      <c r="H10" s="15"/>
      <c r="I10" s="15"/>
      <c r="J10" s="62"/>
    </row>
    <row r="11" spans="1:10" ht="19.95" customHeight="1" x14ac:dyDescent="0.3">
      <c r="A11" s="13" t="s">
        <v>11</v>
      </c>
      <c r="B11" s="61" t="s">
        <v>12</v>
      </c>
      <c r="C11" s="61"/>
      <c r="D11" s="61"/>
      <c r="E11" s="61"/>
      <c r="F11" s="61"/>
      <c r="G11" s="61"/>
      <c r="H11" s="15"/>
      <c r="I11" s="15"/>
      <c r="J11" s="31"/>
    </row>
    <row r="12" spans="1:10" ht="19.95" customHeight="1" x14ac:dyDescent="0.3">
      <c r="A12" s="13"/>
      <c r="B12" s="15"/>
      <c r="C12" s="15"/>
      <c r="D12" s="15"/>
      <c r="E12" s="15"/>
      <c r="F12" s="15"/>
      <c r="G12" s="15"/>
      <c r="H12" s="15"/>
      <c r="I12" s="15"/>
      <c r="J12" s="63" t="s">
        <v>141</v>
      </c>
    </row>
    <row r="13" spans="1:10" ht="18" customHeight="1" thickBot="1" x14ac:dyDescent="0.35">
      <c r="A13" s="10" t="s">
        <v>14</v>
      </c>
      <c r="B13" s="11"/>
      <c r="C13" s="11"/>
      <c r="D13" s="11"/>
      <c r="E13" s="11"/>
      <c r="F13" s="11"/>
      <c r="G13" s="11"/>
      <c r="H13" s="11"/>
      <c r="I13" s="15"/>
      <c r="J13" s="63"/>
    </row>
    <row r="14" spans="1:10" ht="19.95" customHeight="1" x14ac:dyDescent="0.3">
      <c r="A14" s="16"/>
      <c r="B14" s="12"/>
      <c r="C14" s="12"/>
      <c r="D14" s="12"/>
      <c r="E14" s="12"/>
      <c r="F14" s="12"/>
      <c r="G14" s="12"/>
      <c r="H14" s="12"/>
      <c r="I14" s="15"/>
      <c r="J14" s="63"/>
    </row>
    <row r="15" spans="1:10" ht="19.95" customHeight="1" x14ac:dyDescent="0.3">
      <c r="A15" s="4" t="s">
        <v>15</v>
      </c>
      <c r="B15" s="17">
        <f>+COUNTA('EMBARCACIONES K1-C1'!A5:A17)</f>
        <v>0</v>
      </c>
      <c r="D15" s="4" t="s">
        <v>16</v>
      </c>
      <c r="E15" s="17">
        <f>+INT(COUNTA('EMBARCACIONES K2-C2'!A5:A18)/2)</f>
        <v>0</v>
      </c>
      <c r="G15" s="4" t="s">
        <v>17</v>
      </c>
      <c r="H15" s="17">
        <f>+INT(COUNTA('EMBARCACIONES K4'!A5:A30)/4)</f>
        <v>0</v>
      </c>
      <c r="I15" s="15"/>
      <c r="J15" s="63"/>
    </row>
    <row r="16" spans="1:10" ht="19.95" customHeight="1" x14ac:dyDescent="0.3">
      <c r="A16" s="4" t="s">
        <v>18</v>
      </c>
      <c r="B16" s="17">
        <f>+COUNTA('EMBARCACIONES K1-C1'!C5:C12)</f>
        <v>0</v>
      </c>
      <c r="D16" s="4" t="s">
        <v>19</v>
      </c>
      <c r="E16" s="17">
        <f>+INT(COUNTA('EMBARCACIONES K2-C2'!C5:C18)/2)</f>
        <v>0</v>
      </c>
      <c r="G16" s="4" t="s">
        <v>20</v>
      </c>
      <c r="H16" s="17">
        <f>+INT(COUNTA('EMBARCACIONES K4'!C5:C30)/4)</f>
        <v>0</v>
      </c>
      <c r="I16" s="15"/>
      <c r="J16" s="63"/>
    </row>
    <row r="17" spans="1:10" ht="19.95" customHeight="1" x14ac:dyDescent="0.3">
      <c r="A17" s="4" t="s">
        <v>21</v>
      </c>
      <c r="B17" s="17">
        <f>+COUNTA('EMBARCACIONES K1-C1'!C15:C22)</f>
        <v>0</v>
      </c>
      <c r="D17" s="4" t="s">
        <v>22</v>
      </c>
      <c r="E17" s="17">
        <f>+INT(COUNTA('EMBARCACIONES K2-C2'!A21:A34)/2)</f>
        <v>0</v>
      </c>
      <c r="H17" s="17"/>
      <c r="J17" s="63"/>
    </row>
    <row r="18" spans="1:10" ht="19.95" customHeight="1" x14ac:dyDescent="0.3">
      <c r="B18" s="17"/>
      <c r="D18" s="4" t="s">
        <v>23</v>
      </c>
      <c r="E18" s="17">
        <f>+INT(COUNTA('EMBARCACIONES K2-C2'!C21:C34)/2)</f>
        <v>0</v>
      </c>
      <c r="H18" s="17"/>
      <c r="I18" s="12"/>
      <c r="J18" s="63"/>
    </row>
    <row r="19" spans="1:10" ht="19.95" customHeight="1" x14ac:dyDescent="0.3">
      <c r="A19" s="4" t="s">
        <v>24</v>
      </c>
      <c r="B19" s="17">
        <f>+COUNTA('EMBARCACIONES K1-C1'!E5:E7)</f>
        <v>0</v>
      </c>
      <c r="D19" s="4" t="s">
        <v>25</v>
      </c>
      <c r="E19" s="17">
        <f>+INT(COUNTA('EMBARCACIONES K2-C2'!E5:E10)/2)</f>
        <v>0</v>
      </c>
      <c r="G19" s="4" t="s">
        <v>26</v>
      </c>
      <c r="H19" s="17">
        <f>+INT(COUNTA('EMBARCACIONES K4'!E5:E16)/4)</f>
        <v>0</v>
      </c>
      <c r="I19" s="12"/>
      <c r="J19" s="63"/>
    </row>
    <row r="20" spans="1:10" ht="19.95" customHeight="1" x14ac:dyDescent="0.3">
      <c r="A20" s="4" t="s">
        <v>27</v>
      </c>
      <c r="B20" s="17">
        <f>+COUNTA('EMBARCACIONES K1-C1'!G5:G7)</f>
        <v>0</v>
      </c>
      <c r="D20" s="4" t="s">
        <v>28</v>
      </c>
      <c r="E20" s="17">
        <f>+INT(COUNTA('EMBARCACIONES K2-C2'!E13:E18)/2)</f>
        <v>0</v>
      </c>
      <c r="H20" s="17"/>
      <c r="J20" s="63"/>
    </row>
    <row r="21" spans="1:10" ht="19.95" customHeight="1" x14ac:dyDescent="0.3">
      <c r="B21" s="17"/>
      <c r="D21" s="4" t="s">
        <v>29</v>
      </c>
      <c r="E21" s="17">
        <f>+INT(COUNTA('EMBARCACIONES K2-C2'!E21:E26)/2)</f>
        <v>0</v>
      </c>
      <c r="H21" s="17"/>
      <c r="J21" s="63"/>
    </row>
    <row r="22" spans="1:10" ht="19.95" customHeight="1" x14ac:dyDescent="0.3">
      <c r="A22" s="4" t="s">
        <v>30</v>
      </c>
      <c r="B22" s="17">
        <f>+COUNTA('EMBARCACIONES K1-C1'!I5:I7)</f>
        <v>0</v>
      </c>
      <c r="D22" s="4" t="s">
        <v>31</v>
      </c>
      <c r="E22" s="17">
        <f>+INT(COUNTA('EMBARCACIONES K2-C2'!G5:G10)/2)</f>
        <v>0</v>
      </c>
      <c r="G22" s="4" t="s">
        <v>32</v>
      </c>
      <c r="H22" s="17">
        <f>+INT(COUNTA('EMBARCACIONES K4'!G5:G16)/4)</f>
        <v>0</v>
      </c>
      <c r="J22" s="63"/>
    </row>
    <row r="23" spans="1:10" ht="19.95" customHeight="1" x14ac:dyDescent="0.3">
      <c r="A23" s="4" t="s">
        <v>33</v>
      </c>
      <c r="B23" s="17">
        <f>+COUNTA('EMBARCACIONES K1-C1'!K5:K7)</f>
        <v>0</v>
      </c>
      <c r="D23" s="4" t="s">
        <v>34</v>
      </c>
      <c r="E23" s="17">
        <f>+INT(COUNTA('EMBARCACIONES K2-C2'!G13:G18)/2)</f>
        <v>0</v>
      </c>
      <c r="H23" s="17"/>
      <c r="J23" s="63"/>
    </row>
    <row r="24" spans="1:10" ht="19.95" customHeight="1" x14ac:dyDescent="0.3">
      <c r="B24" s="17"/>
      <c r="D24" s="4" t="s">
        <v>35</v>
      </c>
      <c r="E24" s="17">
        <f>+INT(COUNTA('EMBARCACIONES K2-C2'!G21:G26)/2)</f>
        <v>0</v>
      </c>
      <c r="H24" s="18"/>
      <c r="J24" s="63"/>
    </row>
    <row r="25" spans="1:10" ht="19.95" customHeight="1" x14ac:dyDescent="0.3">
      <c r="A25" s="4" t="s">
        <v>36</v>
      </c>
      <c r="B25" s="17">
        <f>+COUNTA('EMBARCACIONES K1-C1'!E10:E12)</f>
        <v>0</v>
      </c>
      <c r="D25" s="4" t="s">
        <v>37</v>
      </c>
      <c r="E25" s="17">
        <f>+INT(COUNTA('EMBARCACIONES K2-C2'!I5:I10)/2)</f>
        <v>0</v>
      </c>
      <c r="G25" s="4" t="s">
        <v>38</v>
      </c>
      <c r="H25" s="17">
        <f>+INT(COUNTA('EMBARCACIONES K4'!I5:I16)/4)</f>
        <v>0</v>
      </c>
      <c r="J25" s="63"/>
    </row>
    <row r="26" spans="1:10" ht="19.95" customHeight="1" x14ac:dyDescent="0.3">
      <c r="A26" s="4" t="s">
        <v>39</v>
      </c>
      <c r="B26" s="17">
        <f>+COUNTA('EMBARCACIONES K1-C1'!G10:G12)</f>
        <v>0</v>
      </c>
      <c r="D26" s="4" t="s">
        <v>40</v>
      </c>
      <c r="E26" s="17">
        <f>+INT(COUNTA('EMBARCACIONES K2-C2'!I13:I18)/2)</f>
        <v>0</v>
      </c>
      <c r="G26" s="4" t="s">
        <v>41</v>
      </c>
      <c r="H26" s="17">
        <f>+INT(COUNTA('EMBARCACIONES K4'!G19:G30)/4)</f>
        <v>0</v>
      </c>
      <c r="J26" s="63"/>
    </row>
    <row r="27" spans="1:10" ht="19.95" customHeight="1" x14ac:dyDescent="0.3">
      <c r="B27" s="17"/>
      <c r="D27" s="4" t="s">
        <v>42</v>
      </c>
      <c r="E27" s="17">
        <f>+INT(COUNTA('EMBARCACIONES K2-C2'!I21:I26)/2)</f>
        <v>0</v>
      </c>
      <c r="G27" s="4" t="s">
        <v>43</v>
      </c>
      <c r="H27" s="17">
        <f>+INT(COUNTA('EMBARCACIONES K4'!I19:I30)/4)</f>
        <v>0</v>
      </c>
      <c r="J27" s="63"/>
    </row>
    <row r="28" spans="1:10" ht="19.95" customHeight="1" x14ac:dyDescent="0.3">
      <c r="A28" s="4" t="s">
        <v>44</v>
      </c>
      <c r="B28" s="17">
        <f>+COUNTA('EMBARCACIONES K1-C1'!E15:E17)</f>
        <v>0</v>
      </c>
      <c r="D28" s="4" t="s">
        <v>45</v>
      </c>
      <c r="E28" s="17">
        <f>+INT(COUNTA('EMBARCACIONES K2-C2'!A37:A42)/2)</f>
        <v>0</v>
      </c>
      <c r="G28" s="4" t="s">
        <v>46</v>
      </c>
      <c r="H28" s="17">
        <f>+INT(COUNTA('EMBARCACIONES K4'!E19:E30)/4)</f>
        <v>0</v>
      </c>
      <c r="J28" s="63"/>
    </row>
    <row r="29" spans="1:10" ht="19.95" customHeight="1" x14ac:dyDescent="0.3">
      <c r="A29" s="4" t="s">
        <v>47</v>
      </c>
      <c r="B29" s="17">
        <f>+COUNTA('EMBARCACIONES K1-C1'!G15:G17)</f>
        <v>0</v>
      </c>
      <c r="D29" s="4" t="s">
        <v>48</v>
      </c>
      <c r="E29" s="17">
        <f>+INT(COUNTA('EMBARCACIONES K2-C2'!C37:C42)/2)</f>
        <v>0</v>
      </c>
      <c r="H29" s="17"/>
      <c r="J29" s="63"/>
    </row>
    <row r="30" spans="1:10" ht="19.95" customHeight="1" x14ac:dyDescent="0.3">
      <c r="A30" s="4" t="s">
        <v>49</v>
      </c>
      <c r="B30" s="26">
        <f>+COUNTA('EMBARCACIONES K1-C1'!I15:I17)</f>
        <v>0</v>
      </c>
      <c r="D30" s="4" t="s">
        <v>50</v>
      </c>
      <c r="E30" s="17">
        <f>+INT(COUNTA('EMBARCACIONES K2-C2'!E37:E42)/2)</f>
        <v>0</v>
      </c>
      <c r="H30" s="17"/>
      <c r="J30" s="63"/>
    </row>
    <row r="31" spans="1:10" ht="19.95" customHeight="1" x14ac:dyDescent="0.3">
      <c r="A31" s="4" t="s">
        <v>51</v>
      </c>
      <c r="B31" s="26">
        <f>+COUNTA('EMBARCACIONES K1-C1'!K15:K17)</f>
        <v>0</v>
      </c>
      <c r="E31" s="17"/>
      <c r="J31" s="63"/>
    </row>
    <row r="32" spans="1:10" ht="19.95" customHeight="1" x14ac:dyDescent="0.3">
      <c r="A32" s="4" t="s">
        <v>52</v>
      </c>
      <c r="B32" s="26">
        <f>+COUNTA('EMBARCACIONES K1-C1'!E20:E22)</f>
        <v>0</v>
      </c>
      <c r="D32" s="4" t="s">
        <v>188</v>
      </c>
      <c r="E32" s="17">
        <f>+INT(COUNTA('EMBARCACIONES K2-C2'!G37:G42)/2)</f>
        <v>0</v>
      </c>
      <c r="J32" s="63"/>
    </row>
    <row r="33" spans="1:10" ht="19.95" customHeight="1" x14ac:dyDescent="0.3">
      <c r="B33" s="26"/>
      <c r="D33" s="4" t="s">
        <v>187</v>
      </c>
      <c r="E33" s="17">
        <f>+INT(COUNTA('EMBARCACIONES K2-C2'!I37:I42)/2)</f>
        <v>0</v>
      </c>
      <c r="J33" s="63"/>
    </row>
    <row r="34" spans="1:10" ht="19.95" customHeight="1" x14ac:dyDescent="0.3">
      <c r="D34" s="4" t="s">
        <v>53</v>
      </c>
      <c r="E34" s="26">
        <f>+INT(COUNTA('EMBARCACIONES K2-C2'!A45:A50)/2)</f>
        <v>0</v>
      </c>
      <c r="J34" s="63"/>
    </row>
    <row r="35" spans="1:10" ht="19.95" customHeight="1" x14ac:dyDescent="0.3">
      <c r="A35" s="4" t="s">
        <v>54</v>
      </c>
      <c r="B35" s="26">
        <f>+COUNTA('EMBARCACIONES K1-C1'!A20:A22)</f>
        <v>0</v>
      </c>
      <c r="D35" s="4" t="s">
        <v>56</v>
      </c>
      <c r="E35" s="26">
        <f>+INT(COUNTA('EMBARCACIONES K2-C2'!E29:E34)/2)</f>
        <v>0</v>
      </c>
      <c r="J35" s="63"/>
    </row>
    <row r="36" spans="1:10" ht="19.95" customHeight="1" x14ac:dyDescent="0.3">
      <c r="A36" s="4" t="s">
        <v>55</v>
      </c>
      <c r="B36" s="26">
        <f>+COUNTA('EMBARCACIONES K1-C1'!I10:I12)</f>
        <v>0</v>
      </c>
      <c r="D36" s="4" t="s">
        <v>58</v>
      </c>
      <c r="E36" s="26">
        <f>+INT(COUNTA('EMBARCACIONES K2-C2'!G29:G34)/2)</f>
        <v>0</v>
      </c>
      <c r="J36" s="63"/>
    </row>
    <row r="37" spans="1:10" ht="19.95" customHeight="1" x14ac:dyDescent="0.3">
      <c r="A37" s="4" t="s">
        <v>57</v>
      </c>
      <c r="B37" s="26">
        <f>+COUNTA('EMBARCACIONES K1-C1'!K10:K12)</f>
        <v>0</v>
      </c>
      <c r="D37" s="4" t="s">
        <v>59</v>
      </c>
      <c r="E37" s="26">
        <f>+INT(COUNTA('EMBARCACIONES K2-C2'!I29:I34)/2)</f>
        <v>0</v>
      </c>
      <c r="J37" s="31"/>
    </row>
    <row r="38" spans="1:10" ht="19.95" customHeight="1" x14ac:dyDescent="0.3">
      <c r="A38" s="4" t="s">
        <v>175</v>
      </c>
      <c r="B38" s="26">
        <f>+COUNTA('EMBARCACIONES K1-C1'!A25:A27)</f>
        <v>0</v>
      </c>
      <c r="D38" s="4" t="s">
        <v>189</v>
      </c>
      <c r="E38" s="26">
        <f>+INT(COUNTA('EMBARCACIONES K2-C2'!C45:C50)/2)</f>
        <v>0</v>
      </c>
      <c r="J38" s="31"/>
    </row>
    <row r="39" spans="1:10" ht="19.95" customHeight="1" x14ac:dyDescent="0.3">
      <c r="A39" s="4" t="s">
        <v>176</v>
      </c>
      <c r="B39" s="26">
        <f>+COUNTA('EMBARCACIONES K1-C1'!C25:C27)</f>
        <v>0</v>
      </c>
      <c r="D39" s="4" t="s">
        <v>190</v>
      </c>
      <c r="E39" s="26">
        <f>+INT(COUNTA('EMBARCACIONES K2-C2'!E45:E50)/2)</f>
        <v>0</v>
      </c>
    </row>
    <row r="40" spans="1:10" ht="19.95" customHeight="1" x14ac:dyDescent="0.3">
      <c r="A40" s="4" t="s">
        <v>177</v>
      </c>
      <c r="B40" s="26">
        <f>+COUNTA('EMBARCACIONES K1-C1'!E25:E27)</f>
        <v>0</v>
      </c>
      <c r="D40" s="4" t="s">
        <v>191</v>
      </c>
      <c r="E40" s="26">
        <f>+INT(COUNTA('EMBARCACIONES K2-C2'!G45:G50)/2)</f>
        <v>0</v>
      </c>
    </row>
    <row r="41" spans="1:10" ht="19.95" customHeight="1" x14ac:dyDescent="0.3">
      <c r="A41" s="4" t="s">
        <v>178</v>
      </c>
      <c r="B41" s="26">
        <f>+COUNTA('EMBARCACIONES K1-C1'!G25:G27)</f>
        <v>0</v>
      </c>
      <c r="D41" s="4" t="s">
        <v>192</v>
      </c>
      <c r="E41" s="26">
        <f>+INT(COUNTA('EMBARCACIONES K2-C2'!C53:C58)/2)</f>
        <v>0</v>
      </c>
    </row>
    <row r="42" spans="1:10" ht="19.95" customHeight="1" x14ac:dyDescent="0.3">
      <c r="A42" s="4" t="s">
        <v>179</v>
      </c>
      <c r="B42" s="26">
        <f>+COUNTA('EMBARCACIONES K1-C1'!I25:I27)</f>
        <v>0</v>
      </c>
      <c r="D42" s="4" t="s">
        <v>193</v>
      </c>
      <c r="E42" s="26">
        <f>+INT(COUNTA('EMBARCACIONES K2-C2'!E53:E58)/2)</f>
        <v>0</v>
      </c>
    </row>
    <row r="43" spans="1:10" ht="19.95" customHeight="1" x14ac:dyDescent="0.3">
      <c r="A43" s="4" t="s">
        <v>180</v>
      </c>
      <c r="B43" s="26">
        <f>+COUNTA('EMBARCACIONES K1-C1'!K25:K27)</f>
        <v>0</v>
      </c>
      <c r="D43" s="4" t="s">
        <v>194</v>
      </c>
      <c r="E43" s="26">
        <f>+INT(COUNTA('EMBARCACIONES K2-C2'!G53:G58)/2)</f>
        <v>0</v>
      </c>
    </row>
    <row r="44" spans="1:10" ht="19.95" customHeight="1" x14ac:dyDescent="0.3">
      <c r="A44" s="4" t="s">
        <v>181</v>
      </c>
      <c r="B44" s="26">
        <f>+COUNTA('EMBARCACIONES K1-C1'!A30:A32)</f>
        <v>0</v>
      </c>
    </row>
    <row r="45" spans="1:10" ht="19.95" customHeight="1" x14ac:dyDescent="0.3">
      <c r="A45" s="4" t="s">
        <v>182</v>
      </c>
      <c r="B45" s="26">
        <f>+COUNTA('EMBARCACIONES K1-C1'!C30:C32)</f>
        <v>0</v>
      </c>
    </row>
    <row r="46" spans="1:10" ht="19.95" customHeight="1" x14ac:dyDescent="0.3">
      <c r="A46" s="4" t="s">
        <v>183</v>
      </c>
      <c r="B46" s="26">
        <f>+COUNTA('EMBARCACIONES K1-C1'!E30:E32)</f>
        <v>0</v>
      </c>
    </row>
    <row r="47" spans="1:10" ht="19.95" customHeight="1" x14ac:dyDescent="0.3">
      <c r="A47" s="4" t="s">
        <v>184</v>
      </c>
      <c r="B47" s="26">
        <f>+COUNTA('EMBARCACIONES K1-C1'!G30:G32)</f>
        <v>0</v>
      </c>
    </row>
    <row r="48" spans="1:10" ht="19.95" customHeight="1" x14ac:dyDescent="0.3">
      <c r="A48" s="4" t="s">
        <v>185</v>
      </c>
      <c r="B48" s="26">
        <f>+COUNTA('EMBARCACIONES K1-C1'!I30:I32)</f>
        <v>0</v>
      </c>
      <c r="G48" s="23" t="s">
        <v>60</v>
      </c>
      <c r="H48" s="24">
        <f>+COUNTA(PARTICIPANTES!B9:B20,PARTICIPANTES!I9:I20,PARTICIPANTES!P9:P20,PARTICIPANTES!W9:W20,PARTICIPANTES!B25:B34,PARTICIPANTES!I25:I34,PARTICIPANTES!P25:P34,PARTICIPANTES!W25:W34,PARTICIPANTES!B39:B50,PARTICIPANTES!I39:I50,PARTICIPANTES!P39:P50,PARTICIPANTES!W39:W50,PARTICIPANTES!AD9:AD50,PARTICIPANTES!B55:B62,PARTICIPANTES!P55:P62,PARTICIPANTES!W55:W62,PARTICIPANTES!AD55:AD62,PARTICIPANTES!B67:B74,PARTICIPANTES!I67:I74)</f>
        <v>0</v>
      </c>
    </row>
    <row r="49" spans="1:8" ht="19.95" customHeight="1" x14ac:dyDescent="0.3">
      <c r="A49" s="4" t="s">
        <v>186</v>
      </c>
      <c r="B49" s="26">
        <f>+COUNTA('EMBARCACIONES K1-C1'!K30:K32)</f>
        <v>0</v>
      </c>
      <c r="G49" s="23" t="s">
        <v>61</v>
      </c>
      <c r="H49" s="25">
        <f>+SUM(B15:B49,E15:E43,H15:H28)</f>
        <v>0</v>
      </c>
    </row>
  </sheetData>
  <sheetProtection algorithmName="SHA-512" hashValue="FDxENUgIXS5kcuTNemhIhyvpDxQK72UHg0Lw9Pd0kqrvzDSrLPCrhMshn9zbYiOh+I6f7g1qYA+Kag86hNLodw==" saltValue="NJcUoy93+IxpzX6j+TOTvg==" spinCount="100000" sheet="1" selectLockedCells="1"/>
  <mergeCells count="10">
    <mergeCell ref="B11:G11"/>
    <mergeCell ref="J7:J10"/>
    <mergeCell ref="J12:J36"/>
    <mergeCell ref="B10:G10"/>
    <mergeCell ref="A1:H1"/>
    <mergeCell ref="B7:G7"/>
    <mergeCell ref="B8:G8"/>
    <mergeCell ref="B9:G9"/>
    <mergeCell ref="A3:H3"/>
    <mergeCell ref="A2:H2"/>
  </mergeCells>
  <printOptions horizontalCentered="1"/>
  <pageMargins left="0.11811023622047245" right="0.11811023622047245" top="0.11811023622047245" bottom="0.11811023622047245" header="0.31496062992125984" footer="0.31496062992125984"/>
  <pageSetup paperSize="9" scale="8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81"/>
  <sheetViews>
    <sheetView zoomScale="85" zoomScaleNormal="85" workbookViewId="0">
      <selection activeCell="A9" sqref="A9"/>
    </sheetView>
  </sheetViews>
  <sheetFormatPr defaultColWidth="8.88671875" defaultRowHeight="15" customHeight="1" x14ac:dyDescent="0.3"/>
  <cols>
    <col min="1" max="1" width="10.6640625" style="40" customWidth="1"/>
    <col min="2" max="2" width="30.6640625" style="40" customWidth="1"/>
    <col min="3" max="5" width="1.6640625" style="49" hidden="1" customWidth="1"/>
    <col min="6" max="6" width="2.77734375" style="49" customWidth="1"/>
    <col min="7" max="7" width="1.6640625" style="50" customWidth="1"/>
    <col min="8" max="8" width="10.6640625" style="40" customWidth="1"/>
    <col min="9" max="9" width="30.6640625" style="40" customWidth="1"/>
    <col min="10" max="12" width="1.6640625" style="49" hidden="1" customWidth="1"/>
    <col min="13" max="13" width="2.77734375" style="49" customWidth="1"/>
    <col min="14" max="14" width="1.6640625" style="40" customWidth="1"/>
    <col min="15" max="15" width="10.6640625" style="40" customWidth="1"/>
    <col min="16" max="16" width="30.6640625" style="40" customWidth="1"/>
    <col min="17" max="19" width="1.6640625" style="49" hidden="1" customWidth="1"/>
    <col min="20" max="20" width="2.77734375" style="49" customWidth="1"/>
    <col min="21" max="21" width="1.6640625" style="40" customWidth="1"/>
    <col min="22" max="22" width="10.6640625" style="40" customWidth="1"/>
    <col min="23" max="23" width="30.6640625" style="40" customWidth="1"/>
    <col min="24" max="26" width="1.6640625" style="49" hidden="1" customWidth="1"/>
    <col min="27" max="27" width="2.77734375" style="49" customWidth="1"/>
    <col min="28" max="28" width="1.6640625" style="40" customWidth="1"/>
    <col min="29" max="29" width="10.6640625" style="40" customWidth="1"/>
    <col min="30" max="30" width="30.6640625" style="40" customWidth="1"/>
    <col min="31" max="33" width="1.6640625" style="49" hidden="1" customWidth="1"/>
    <col min="34" max="34" width="2.77734375" style="49" customWidth="1"/>
    <col min="35" max="16384" width="8.88671875" style="40"/>
  </cols>
  <sheetData>
    <row r="1" spans="1:34" ht="15" customHeight="1" x14ac:dyDescent="0.3">
      <c r="A1" s="79" t="s">
        <v>199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row>
    <row r="2" spans="1:34" ht="15" customHeight="1" x14ac:dyDescent="0.3">
      <c r="A2" s="66" t="str">
        <f>+CONCATENATE("INSCRIPCIONES DEL EQUIPO: ",INICIO!B7)</f>
        <v>INSCRIPCIONES DEL EQUIPO: NOMBRE DEL CLUB</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row>
    <row r="3" spans="1:34" ht="4.95" customHeight="1" x14ac:dyDescent="0.3">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row>
    <row r="4" spans="1:34" ht="15" customHeight="1" x14ac:dyDescent="0.3">
      <c r="A4" s="67" t="s">
        <v>195</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row>
    <row r="5" spans="1:34" ht="4.95" customHeight="1" thickBot="1" x14ac:dyDescent="0.35"/>
    <row r="6" spans="1:34" ht="15" customHeight="1" thickBot="1" x14ac:dyDescent="0.35">
      <c r="A6" s="74" t="s">
        <v>62</v>
      </c>
      <c r="B6" s="75"/>
      <c r="C6" s="75"/>
      <c r="D6" s="75"/>
      <c r="E6" s="75"/>
      <c r="F6" s="75"/>
      <c r="G6" s="75"/>
      <c r="H6" s="75"/>
      <c r="I6" s="75"/>
      <c r="J6" s="75"/>
      <c r="K6" s="75"/>
      <c r="L6" s="75"/>
      <c r="M6" s="75"/>
      <c r="N6" s="75"/>
      <c r="O6" s="75"/>
      <c r="P6" s="75"/>
      <c r="Q6" s="75"/>
      <c r="R6" s="75"/>
      <c r="S6" s="75"/>
      <c r="T6" s="75"/>
      <c r="U6" s="75"/>
      <c r="V6" s="75"/>
      <c r="W6" s="75"/>
      <c r="X6" s="75"/>
      <c r="Y6" s="75"/>
      <c r="Z6" s="75"/>
      <c r="AA6" s="76"/>
      <c r="AC6" s="74" t="s">
        <v>63</v>
      </c>
      <c r="AD6" s="75"/>
      <c r="AE6" s="75"/>
      <c r="AF6" s="75"/>
      <c r="AG6" s="75"/>
      <c r="AH6" s="76"/>
    </row>
    <row r="7" spans="1:34" s="48" customFormat="1" ht="15" customHeight="1" x14ac:dyDescent="0.3">
      <c r="A7" s="77" t="s">
        <v>64</v>
      </c>
      <c r="B7" s="78"/>
      <c r="C7" s="68"/>
      <c r="D7" s="68"/>
      <c r="E7" s="68"/>
      <c r="F7" s="69"/>
      <c r="G7" s="51"/>
      <c r="H7" s="77" t="s">
        <v>65</v>
      </c>
      <c r="I7" s="78"/>
      <c r="J7" s="68"/>
      <c r="K7" s="68"/>
      <c r="L7" s="68"/>
      <c r="M7" s="69"/>
      <c r="O7" s="77" t="s">
        <v>66</v>
      </c>
      <c r="P7" s="78"/>
      <c r="Q7" s="68"/>
      <c r="R7" s="68"/>
      <c r="S7" s="68"/>
      <c r="T7" s="69"/>
      <c r="V7" s="77" t="s">
        <v>67</v>
      </c>
      <c r="W7" s="78"/>
      <c r="X7" s="68"/>
      <c r="Y7" s="68"/>
      <c r="Z7" s="68"/>
      <c r="AA7" s="69"/>
      <c r="AC7" s="77" t="s">
        <v>63</v>
      </c>
      <c r="AD7" s="78"/>
      <c r="AE7" s="68"/>
      <c r="AF7" s="68"/>
      <c r="AG7" s="68"/>
      <c r="AH7" s="69"/>
    </row>
    <row r="8" spans="1:34" ht="15" customHeight="1" thickBot="1" x14ac:dyDescent="0.35">
      <c r="A8" s="52" t="s">
        <v>68</v>
      </c>
      <c r="B8" s="53" t="s">
        <v>13</v>
      </c>
      <c r="C8" s="54"/>
      <c r="D8" s="54"/>
      <c r="E8" s="54"/>
      <c r="F8" s="55"/>
      <c r="H8" s="52" t="s">
        <v>68</v>
      </c>
      <c r="I8" s="53" t="s">
        <v>13</v>
      </c>
      <c r="J8" s="54"/>
      <c r="K8" s="54"/>
      <c r="L8" s="54"/>
      <c r="M8" s="55"/>
      <c r="O8" s="52" t="s">
        <v>68</v>
      </c>
      <c r="P8" s="53" t="s">
        <v>13</v>
      </c>
      <c r="Q8" s="54"/>
      <c r="R8" s="54"/>
      <c r="S8" s="54"/>
      <c r="T8" s="55"/>
      <c r="V8" s="52" t="s">
        <v>68</v>
      </c>
      <c r="W8" s="53" t="s">
        <v>13</v>
      </c>
      <c r="X8" s="54"/>
      <c r="Y8" s="54"/>
      <c r="Z8" s="54"/>
      <c r="AA8" s="55"/>
      <c r="AC8" s="52" t="s">
        <v>68</v>
      </c>
      <c r="AD8" s="53" t="s">
        <v>13</v>
      </c>
      <c r="AE8" s="54"/>
      <c r="AF8" s="54"/>
      <c r="AG8" s="54"/>
      <c r="AH8" s="55"/>
    </row>
    <row r="9" spans="1:34" ht="15" customHeight="1" x14ac:dyDescent="0.3">
      <c r="A9" s="5"/>
      <c r="B9" s="27"/>
      <c r="C9" s="49">
        <f>+COUNTIF('EMBARCACIONES K1-C1'!$A$4:$K$22,B9)</f>
        <v>0</v>
      </c>
      <c r="D9" s="49">
        <f>+COUNTIF('EMBARCACIONES K2-C2'!$A$4:$I$42,B9)</f>
        <v>0</v>
      </c>
      <c r="E9" s="49">
        <f>+COUNTIF('EMBARCACIONES K4'!$A$4:$I$30,B9)</f>
        <v>0</v>
      </c>
      <c r="F9" s="56">
        <f>+SUM(C9:E9)</f>
        <v>0</v>
      </c>
      <c r="H9" s="19"/>
      <c r="I9" s="28"/>
      <c r="J9" s="57">
        <f>+COUNTIF('EMBARCACIONES K1-C1'!$A$4:$K$22,I9)</f>
        <v>0</v>
      </c>
      <c r="K9" s="57">
        <f>+COUNTIF('EMBARCACIONES K2-C2'!$A$4:$I$42,I9)</f>
        <v>0</v>
      </c>
      <c r="L9" s="57">
        <f>+COUNTIF('EMBARCACIONES K4'!$A$4:$I$30,I9)</f>
        <v>0</v>
      </c>
      <c r="M9" s="58">
        <f>+SUM(J9:L9)</f>
        <v>0</v>
      </c>
      <c r="O9" s="5"/>
      <c r="P9" s="27"/>
      <c r="Q9" s="49">
        <f>+COUNTIF('EMBARCACIONES K1-C1'!$A$4:$K$22,P9)</f>
        <v>0</v>
      </c>
      <c r="R9" s="49">
        <f>+COUNTIF('EMBARCACIONES K2-C2'!$A$4:$I$42,P9)</f>
        <v>0</v>
      </c>
      <c r="S9" s="49">
        <f>+COUNTIF('EMBARCACIONES K4'!$A$4:$I$30,P9)</f>
        <v>0</v>
      </c>
      <c r="T9" s="56">
        <f>+SUM(Q9:S9)</f>
        <v>0</v>
      </c>
      <c r="V9" s="5"/>
      <c r="W9" s="27"/>
      <c r="X9" s="49">
        <f>+COUNTIF('EMBARCACIONES K1-C1'!$A$4:$K$22,W9)</f>
        <v>0</v>
      </c>
      <c r="Y9" s="49">
        <f>+COUNTIF('EMBARCACIONES K2-C2'!$A$4:$I$42,W9)</f>
        <v>0</v>
      </c>
      <c r="Z9" s="49">
        <f>+COUNTIF('EMBARCACIONES K4'!$A$4:$I$30,W9)</f>
        <v>0</v>
      </c>
      <c r="AA9" s="56">
        <f>+SUM(X9:Z9)</f>
        <v>0</v>
      </c>
      <c r="AC9" s="5"/>
      <c r="AD9" s="27"/>
      <c r="AE9" s="49">
        <f>+COUNTIF('EMBARCACIONES K1-C1'!$A$4:$K$22,AD9)</f>
        <v>0</v>
      </c>
      <c r="AF9" s="49">
        <f>+COUNTIF('EMBARCACIONES K2-C2'!$A$4:$I$42,AD9)</f>
        <v>0</v>
      </c>
      <c r="AG9" s="49">
        <f>+COUNTIF('EMBARCACIONES K4'!$A$4:$I$30,AD9)</f>
        <v>0</v>
      </c>
      <c r="AH9" s="56">
        <f>+SUM(AE9:AG9)</f>
        <v>0</v>
      </c>
    </row>
    <row r="10" spans="1:34" ht="15" customHeight="1" x14ac:dyDescent="0.3">
      <c r="A10" s="5"/>
      <c r="B10" s="27"/>
      <c r="C10" s="49">
        <f>+COUNTIF('EMBARCACIONES K1-C1'!$A$4:$K$22,B10)</f>
        <v>0</v>
      </c>
      <c r="D10" s="49">
        <f>+COUNTIF('EMBARCACIONES K2-C2'!$A$4:$I$42,B10)</f>
        <v>0</v>
      </c>
      <c r="E10" s="49">
        <f>+COUNTIF('EMBARCACIONES K4'!$A$4:$I$30,B10)</f>
        <v>0</v>
      </c>
      <c r="F10" s="56">
        <f t="shared" ref="F10:F20" si="0">+SUM(C10:E10)</f>
        <v>0</v>
      </c>
      <c r="H10" s="5"/>
      <c r="I10" s="27"/>
      <c r="J10" s="49">
        <f>+COUNTIF('EMBARCACIONES K1-C1'!$A$4:$K$22,I10)</f>
        <v>0</v>
      </c>
      <c r="K10" s="49">
        <f>+COUNTIF('EMBARCACIONES K2-C2'!$A$4:$I$42,I10)</f>
        <v>0</v>
      </c>
      <c r="L10" s="49">
        <f>+COUNTIF('EMBARCACIONES K4'!$A$4:$I$30,I10)</f>
        <v>0</v>
      </c>
      <c r="M10" s="56">
        <f t="shared" ref="M10:M20" si="1">+SUM(J10:L10)</f>
        <v>0</v>
      </c>
      <c r="O10" s="5"/>
      <c r="P10" s="27"/>
      <c r="Q10" s="49">
        <f>+COUNTIF('EMBARCACIONES K1-C1'!$A$4:$K$22,P10)</f>
        <v>0</v>
      </c>
      <c r="R10" s="49">
        <f>+COUNTIF('EMBARCACIONES K2-C2'!$A$4:$I$42,P10)</f>
        <v>0</v>
      </c>
      <c r="S10" s="49">
        <f>+COUNTIF('EMBARCACIONES K4'!$A$4:$I$30,P10)</f>
        <v>0</v>
      </c>
      <c r="T10" s="56">
        <f t="shared" ref="T10:T20" si="2">+SUM(Q10:S10)</f>
        <v>0</v>
      </c>
      <c r="V10" s="5"/>
      <c r="W10" s="27"/>
      <c r="X10" s="49">
        <f>+COUNTIF('EMBARCACIONES K1-C1'!$A$4:$K$22,W10)</f>
        <v>0</v>
      </c>
      <c r="Y10" s="49">
        <f>+COUNTIF('EMBARCACIONES K2-C2'!$A$4:$I$42,W10)</f>
        <v>0</v>
      </c>
      <c r="Z10" s="49">
        <f>+COUNTIF('EMBARCACIONES K4'!$A$4:$I$30,W10)</f>
        <v>0</v>
      </c>
      <c r="AA10" s="56">
        <f t="shared" ref="AA10:AA20" si="3">+SUM(X10:Z10)</f>
        <v>0</v>
      </c>
      <c r="AC10" s="5"/>
      <c r="AD10" s="27"/>
      <c r="AE10" s="49">
        <f>+COUNTIF('EMBARCACIONES K1-C1'!$A$4:$K$22,AD10)</f>
        <v>0</v>
      </c>
      <c r="AF10" s="49">
        <f>+COUNTIF('EMBARCACIONES K2-C2'!$A$4:$I$42,AD10)</f>
        <v>0</v>
      </c>
      <c r="AG10" s="49">
        <f>+COUNTIF('EMBARCACIONES K4'!$A$4:$I$30,AD10)</f>
        <v>0</v>
      </c>
      <c r="AH10" s="56">
        <f t="shared" ref="AH10:AH50" si="4">+SUM(AE10:AG10)</f>
        <v>0</v>
      </c>
    </row>
    <row r="11" spans="1:34" ht="15" customHeight="1" x14ac:dyDescent="0.3">
      <c r="A11" s="5"/>
      <c r="B11" s="27"/>
      <c r="C11" s="49">
        <f>+COUNTIF('EMBARCACIONES K1-C1'!$A$4:$K$22,B11)</f>
        <v>0</v>
      </c>
      <c r="D11" s="49">
        <f>+COUNTIF('EMBARCACIONES K2-C2'!$A$4:$I$42,B11)</f>
        <v>0</v>
      </c>
      <c r="E11" s="49">
        <f>+COUNTIF('EMBARCACIONES K4'!$A$4:$I$30,B11)</f>
        <v>0</v>
      </c>
      <c r="F11" s="56">
        <f t="shared" si="0"/>
        <v>0</v>
      </c>
      <c r="H11" s="5"/>
      <c r="I11" s="27"/>
      <c r="J11" s="49">
        <f>+COUNTIF('EMBARCACIONES K1-C1'!$A$4:$K$22,I11)</f>
        <v>0</v>
      </c>
      <c r="K11" s="49">
        <f>+COUNTIF('EMBARCACIONES K2-C2'!$A$4:$I$42,I11)</f>
        <v>0</v>
      </c>
      <c r="L11" s="49">
        <f>+COUNTIF('EMBARCACIONES K4'!$A$4:$I$30,I11)</f>
        <v>0</v>
      </c>
      <c r="M11" s="56">
        <f t="shared" si="1"/>
        <v>0</v>
      </c>
      <c r="O11" s="5"/>
      <c r="P11" s="27"/>
      <c r="Q11" s="49">
        <f>+COUNTIF('EMBARCACIONES K1-C1'!$A$4:$K$22,P11)</f>
        <v>0</v>
      </c>
      <c r="R11" s="49">
        <f>+COUNTIF('EMBARCACIONES K2-C2'!$A$4:$I$42,P11)</f>
        <v>0</v>
      </c>
      <c r="S11" s="49">
        <f>+COUNTIF('EMBARCACIONES K4'!$A$4:$I$30,P11)</f>
        <v>0</v>
      </c>
      <c r="T11" s="56">
        <f t="shared" si="2"/>
        <v>0</v>
      </c>
      <c r="V11" s="5"/>
      <c r="W11" s="27"/>
      <c r="X11" s="49">
        <f>+COUNTIF('EMBARCACIONES K1-C1'!$A$4:$K$22,W11)</f>
        <v>0</v>
      </c>
      <c r="Y11" s="49">
        <f>+COUNTIF('EMBARCACIONES K2-C2'!$A$4:$I$42,W11)</f>
        <v>0</v>
      </c>
      <c r="Z11" s="49">
        <f>+COUNTIF('EMBARCACIONES K4'!$A$4:$I$30,W11)</f>
        <v>0</v>
      </c>
      <c r="AA11" s="56">
        <f t="shared" si="3"/>
        <v>0</v>
      </c>
      <c r="AC11" s="5"/>
      <c r="AD11" s="27"/>
      <c r="AE11" s="49">
        <f>+COUNTIF('EMBARCACIONES K1-C1'!$A$4:$K$22,AD11)</f>
        <v>0</v>
      </c>
      <c r="AF11" s="49">
        <f>+COUNTIF('EMBARCACIONES K2-C2'!$A$4:$I$42,AD11)</f>
        <v>0</v>
      </c>
      <c r="AG11" s="49">
        <f>+COUNTIF('EMBARCACIONES K4'!$A$4:$I$30,AD11)</f>
        <v>0</v>
      </c>
      <c r="AH11" s="56">
        <f t="shared" si="4"/>
        <v>0</v>
      </c>
    </row>
    <row r="12" spans="1:34" ht="15" customHeight="1" x14ac:dyDescent="0.3">
      <c r="A12" s="5"/>
      <c r="B12" s="27"/>
      <c r="C12" s="49">
        <f>+COUNTIF('EMBARCACIONES K1-C1'!$A$4:$K$22,B12)</f>
        <v>0</v>
      </c>
      <c r="D12" s="49">
        <f>+COUNTIF('EMBARCACIONES K2-C2'!$A$4:$I$42,B12)</f>
        <v>0</v>
      </c>
      <c r="E12" s="49">
        <f>+COUNTIF('EMBARCACIONES K4'!$A$4:$I$30,B12)</f>
        <v>0</v>
      </c>
      <c r="F12" s="56">
        <f t="shared" si="0"/>
        <v>0</v>
      </c>
      <c r="H12" s="5"/>
      <c r="I12" s="27"/>
      <c r="J12" s="49">
        <f>+COUNTIF('EMBARCACIONES K1-C1'!$A$4:$K$22,I12)</f>
        <v>0</v>
      </c>
      <c r="K12" s="49">
        <f>+COUNTIF('EMBARCACIONES K2-C2'!$A$4:$I$42,I12)</f>
        <v>0</v>
      </c>
      <c r="L12" s="49">
        <f>+COUNTIF('EMBARCACIONES K4'!$A$4:$I$30,I12)</f>
        <v>0</v>
      </c>
      <c r="M12" s="56">
        <f t="shared" si="1"/>
        <v>0</v>
      </c>
      <c r="O12" s="5"/>
      <c r="P12" s="27"/>
      <c r="Q12" s="49">
        <f>+COUNTIF('EMBARCACIONES K1-C1'!$A$4:$K$22,P12)</f>
        <v>0</v>
      </c>
      <c r="R12" s="49">
        <f>+COUNTIF('EMBARCACIONES K2-C2'!$A$4:$I$42,P12)</f>
        <v>0</v>
      </c>
      <c r="S12" s="49">
        <f>+COUNTIF('EMBARCACIONES K4'!$A$4:$I$30,P12)</f>
        <v>0</v>
      </c>
      <c r="T12" s="56">
        <f t="shared" si="2"/>
        <v>0</v>
      </c>
      <c r="V12" s="5"/>
      <c r="W12" s="27"/>
      <c r="X12" s="49">
        <f>+COUNTIF('EMBARCACIONES K1-C1'!$A$4:$K$22,W12)</f>
        <v>0</v>
      </c>
      <c r="Y12" s="49">
        <f>+COUNTIF('EMBARCACIONES K2-C2'!$A$4:$I$42,W12)</f>
        <v>0</v>
      </c>
      <c r="Z12" s="49">
        <f>+COUNTIF('EMBARCACIONES K4'!$A$4:$I$30,W12)</f>
        <v>0</v>
      </c>
      <c r="AA12" s="56">
        <f t="shared" si="3"/>
        <v>0</v>
      </c>
      <c r="AC12" s="5"/>
      <c r="AD12" s="27"/>
      <c r="AE12" s="49">
        <f>+COUNTIF('EMBARCACIONES K1-C1'!$A$4:$K$22,AD12)</f>
        <v>0</v>
      </c>
      <c r="AF12" s="49">
        <f>+COUNTIF('EMBARCACIONES K2-C2'!$A$4:$I$42,AD12)</f>
        <v>0</v>
      </c>
      <c r="AG12" s="49">
        <f>+COUNTIF('EMBARCACIONES K4'!$A$4:$I$30,AD12)</f>
        <v>0</v>
      </c>
      <c r="AH12" s="56">
        <f t="shared" si="4"/>
        <v>0</v>
      </c>
    </row>
    <row r="13" spans="1:34" ht="15" customHeight="1" x14ac:dyDescent="0.3">
      <c r="A13" s="5"/>
      <c r="B13" s="27"/>
      <c r="C13" s="49">
        <f>+COUNTIF('EMBARCACIONES K1-C1'!$A$4:$K$22,B13)</f>
        <v>0</v>
      </c>
      <c r="D13" s="49">
        <f>+COUNTIF('EMBARCACIONES K2-C2'!$A$4:$I$42,B13)</f>
        <v>0</v>
      </c>
      <c r="E13" s="49">
        <f>+COUNTIF('EMBARCACIONES K4'!$A$4:$I$30,B13)</f>
        <v>0</v>
      </c>
      <c r="F13" s="56">
        <f t="shared" si="0"/>
        <v>0</v>
      </c>
      <c r="H13" s="5"/>
      <c r="I13" s="27"/>
      <c r="J13" s="49">
        <f>+COUNTIF('EMBARCACIONES K1-C1'!$A$4:$K$22,I13)</f>
        <v>0</v>
      </c>
      <c r="K13" s="49">
        <f>+COUNTIF('EMBARCACIONES K2-C2'!$A$4:$I$42,I13)</f>
        <v>0</v>
      </c>
      <c r="L13" s="49">
        <f>+COUNTIF('EMBARCACIONES K4'!$A$4:$I$30,I13)</f>
        <v>0</v>
      </c>
      <c r="M13" s="56">
        <f t="shared" si="1"/>
        <v>0</v>
      </c>
      <c r="O13" s="5"/>
      <c r="P13" s="27"/>
      <c r="Q13" s="49">
        <f>+COUNTIF('EMBARCACIONES K1-C1'!$A$4:$K$22,P13)</f>
        <v>0</v>
      </c>
      <c r="R13" s="49">
        <f>+COUNTIF('EMBARCACIONES K2-C2'!$A$4:$I$42,P13)</f>
        <v>0</v>
      </c>
      <c r="S13" s="49">
        <f>+COUNTIF('EMBARCACIONES K4'!$A$4:$I$30,P13)</f>
        <v>0</v>
      </c>
      <c r="T13" s="56">
        <f t="shared" si="2"/>
        <v>0</v>
      </c>
      <c r="V13" s="5"/>
      <c r="W13" s="27"/>
      <c r="X13" s="49">
        <f>+COUNTIF('EMBARCACIONES K1-C1'!$A$4:$K$22,W13)</f>
        <v>0</v>
      </c>
      <c r="Y13" s="49">
        <f>+COUNTIF('EMBARCACIONES K2-C2'!$A$4:$I$42,W13)</f>
        <v>0</v>
      </c>
      <c r="Z13" s="49">
        <f>+COUNTIF('EMBARCACIONES K4'!$A$4:$I$30,W13)</f>
        <v>0</v>
      </c>
      <c r="AA13" s="56">
        <f t="shared" si="3"/>
        <v>0</v>
      </c>
      <c r="AC13" s="5"/>
      <c r="AD13" s="27"/>
      <c r="AE13" s="49">
        <f>+COUNTIF('EMBARCACIONES K1-C1'!$A$4:$K$22,AD13)</f>
        <v>0</v>
      </c>
      <c r="AF13" s="49">
        <f>+COUNTIF('EMBARCACIONES K2-C2'!$A$4:$I$42,AD13)</f>
        <v>0</v>
      </c>
      <c r="AG13" s="49">
        <f>+COUNTIF('EMBARCACIONES K4'!$A$4:$I$30,AD13)</f>
        <v>0</v>
      </c>
      <c r="AH13" s="56">
        <f t="shared" si="4"/>
        <v>0</v>
      </c>
    </row>
    <row r="14" spans="1:34" ht="15" customHeight="1" x14ac:dyDescent="0.3">
      <c r="A14" s="5"/>
      <c r="B14" s="27"/>
      <c r="C14" s="49">
        <f>+COUNTIF('EMBARCACIONES K1-C1'!$A$4:$K$22,B14)</f>
        <v>0</v>
      </c>
      <c r="D14" s="49">
        <f>+COUNTIF('EMBARCACIONES K2-C2'!$A$4:$I$42,B14)</f>
        <v>0</v>
      </c>
      <c r="E14" s="49">
        <f>+COUNTIF('EMBARCACIONES K4'!$A$4:$I$30,B14)</f>
        <v>0</v>
      </c>
      <c r="F14" s="56">
        <f t="shared" si="0"/>
        <v>0</v>
      </c>
      <c r="H14" s="5"/>
      <c r="I14" s="27"/>
      <c r="J14" s="49">
        <f>+COUNTIF('EMBARCACIONES K1-C1'!$A$4:$K$22,I14)</f>
        <v>0</v>
      </c>
      <c r="K14" s="49">
        <f>+COUNTIF('EMBARCACIONES K2-C2'!$A$4:$I$42,I14)</f>
        <v>0</v>
      </c>
      <c r="L14" s="49">
        <f>+COUNTIF('EMBARCACIONES K4'!$A$4:$I$30,I14)</f>
        <v>0</v>
      </c>
      <c r="M14" s="56">
        <f t="shared" si="1"/>
        <v>0</v>
      </c>
      <c r="O14" s="5"/>
      <c r="P14" s="27"/>
      <c r="Q14" s="49">
        <f>+COUNTIF('EMBARCACIONES K1-C1'!$A$4:$K$22,P14)</f>
        <v>0</v>
      </c>
      <c r="R14" s="49">
        <f>+COUNTIF('EMBARCACIONES K2-C2'!$A$4:$I$42,P14)</f>
        <v>0</v>
      </c>
      <c r="S14" s="49">
        <f>+COUNTIF('EMBARCACIONES K4'!$A$4:$I$30,P14)</f>
        <v>0</v>
      </c>
      <c r="T14" s="56">
        <f t="shared" si="2"/>
        <v>0</v>
      </c>
      <c r="V14" s="5"/>
      <c r="W14" s="27"/>
      <c r="X14" s="49">
        <f>+COUNTIF('EMBARCACIONES K1-C1'!$A$4:$K$22,W14)</f>
        <v>0</v>
      </c>
      <c r="Y14" s="49">
        <f>+COUNTIF('EMBARCACIONES K2-C2'!$A$4:$I$42,W14)</f>
        <v>0</v>
      </c>
      <c r="Z14" s="49">
        <f>+COUNTIF('EMBARCACIONES K4'!$A$4:$I$30,W14)</f>
        <v>0</v>
      </c>
      <c r="AA14" s="56">
        <f t="shared" si="3"/>
        <v>0</v>
      </c>
      <c r="AC14" s="5"/>
      <c r="AD14" s="27"/>
      <c r="AE14" s="49">
        <f>+COUNTIF('EMBARCACIONES K1-C1'!$A$4:$K$22,AD14)</f>
        <v>0</v>
      </c>
      <c r="AF14" s="49">
        <f>+COUNTIF('EMBARCACIONES K2-C2'!$A$4:$I$42,AD14)</f>
        <v>0</v>
      </c>
      <c r="AG14" s="49">
        <f>+COUNTIF('EMBARCACIONES K4'!$A$4:$I$30,AD14)</f>
        <v>0</v>
      </c>
      <c r="AH14" s="56">
        <f t="shared" si="4"/>
        <v>0</v>
      </c>
    </row>
    <row r="15" spans="1:34" ht="15" customHeight="1" x14ac:dyDescent="0.3">
      <c r="A15" s="5"/>
      <c r="B15" s="27"/>
      <c r="C15" s="49">
        <f>+COUNTIF('EMBARCACIONES K1-C1'!$A$4:$K$22,B15)</f>
        <v>0</v>
      </c>
      <c r="D15" s="49">
        <f>+COUNTIF('EMBARCACIONES K2-C2'!$A$4:$I$42,B15)</f>
        <v>0</v>
      </c>
      <c r="E15" s="49">
        <f>+COUNTIF('EMBARCACIONES K4'!$A$4:$I$30,B15)</f>
        <v>0</v>
      </c>
      <c r="F15" s="56">
        <f t="shared" si="0"/>
        <v>0</v>
      </c>
      <c r="H15" s="5"/>
      <c r="I15" s="27"/>
      <c r="J15" s="49">
        <f>+COUNTIF('EMBARCACIONES K1-C1'!$A$4:$K$22,I15)</f>
        <v>0</v>
      </c>
      <c r="K15" s="49">
        <f>+COUNTIF('EMBARCACIONES K2-C2'!$A$4:$I$42,I15)</f>
        <v>0</v>
      </c>
      <c r="L15" s="49">
        <f>+COUNTIF('EMBARCACIONES K4'!$A$4:$I$30,I15)</f>
        <v>0</v>
      </c>
      <c r="M15" s="56">
        <f t="shared" si="1"/>
        <v>0</v>
      </c>
      <c r="O15" s="5"/>
      <c r="P15" s="27"/>
      <c r="Q15" s="49">
        <f>+COUNTIF('EMBARCACIONES K1-C1'!$A$4:$K$22,P15)</f>
        <v>0</v>
      </c>
      <c r="R15" s="49">
        <f>+COUNTIF('EMBARCACIONES K2-C2'!$A$4:$I$42,P15)</f>
        <v>0</v>
      </c>
      <c r="S15" s="49">
        <f>+COUNTIF('EMBARCACIONES K4'!$A$4:$I$30,P15)</f>
        <v>0</v>
      </c>
      <c r="T15" s="56">
        <f t="shared" si="2"/>
        <v>0</v>
      </c>
      <c r="V15" s="5"/>
      <c r="W15" s="27"/>
      <c r="X15" s="49">
        <f>+COUNTIF('EMBARCACIONES K1-C1'!$A$4:$K$22,W15)</f>
        <v>0</v>
      </c>
      <c r="Y15" s="49">
        <f>+COUNTIF('EMBARCACIONES K2-C2'!$A$4:$I$42,W15)</f>
        <v>0</v>
      </c>
      <c r="Z15" s="49">
        <f>+COUNTIF('EMBARCACIONES K4'!$A$4:$I$30,W15)</f>
        <v>0</v>
      </c>
      <c r="AA15" s="56">
        <f t="shared" si="3"/>
        <v>0</v>
      </c>
      <c r="AC15" s="5"/>
      <c r="AD15" s="27"/>
      <c r="AE15" s="49">
        <f>+COUNTIF('EMBARCACIONES K1-C1'!$A$4:$K$22,AD15)</f>
        <v>0</v>
      </c>
      <c r="AF15" s="49">
        <f>+COUNTIF('EMBARCACIONES K2-C2'!$A$4:$I$42,AD15)</f>
        <v>0</v>
      </c>
      <c r="AG15" s="49">
        <f>+COUNTIF('EMBARCACIONES K4'!$A$4:$I$30,AD15)</f>
        <v>0</v>
      </c>
      <c r="AH15" s="56">
        <f t="shared" si="4"/>
        <v>0</v>
      </c>
    </row>
    <row r="16" spans="1:34" ht="15" customHeight="1" x14ac:dyDescent="0.3">
      <c r="A16" s="5"/>
      <c r="B16" s="27"/>
      <c r="C16" s="49">
        <f>+COUNTIF('EMBARCACIONES K1-C1'!$A$4:$K$22,B16)</f>
        <v>0</v>
      </c>
      <c r="D16" s="49">
        <f>+COUNTIF('EMBARCACIONES K2-C2'!$A$4:$I$42,B16)</f>
        <v>0</v>
      </c>
      <c r="E16" s="49">
        <f>+COUNTIF('EMBARCACIONES K4'!$A$4:$I$30,B16)</f>
        <v>0</v>
      </c>
      <c r="F16" s="56">
        <f t="shared" si="0"/>
        <v>0</v>
      </c>
      <c r="H16" s="5"/>
      <c r="I16" s="27"/>
      <c r="J16" s="49">
        <f>+COUNTIF('EMBARCACIONES K1-C1'!$A$4:$K$22,I16)</f>
        <v>0</v>
      </c>
      <c r="K16" s="49">
        <f>+COUNTIF('EMBARCACIONES K2-C2'!$A$4:$I$42,I16)</f>
        <v>0</v>
      </c>
      <c r="L16" s="49">
        <f>+COUNTIF('EMBARCACIONES K4'!$A$4:$I$30,I16)</f>
        <v>0</v>
      </c>
      <c r="M16" s="56">
        <f t="shared" si="1"/>
        <v>0</v>
      </c>
      <c r="O16" s="5"/>
      <c r="P16" s="27"/>
      <c r="Q16" s="49">
        <f>+COUNTIF('EMBARCACIONES K1-C1'!$A$4:$K$22,P16)</f>
        <v>0</v>
      </c>
      <c r="R16" s="49">
        <f>+COUNTIF('EMBARCACIONES K2-C2'!$A$4:$I$42,P16)</f>
        <v>0</v>
      </c>
      <c r="S16" s="49">
        <f>+COUNTIF('EMBARCACIONES K4'!$A$4:$I$30,P16)</f>
        <v>0</v>
      </c>
      <c r="T16" s="56">
        <f t="shared" si="2"/>
        <v>0</v>
      </c>
      <c r="V16" s="5"/>
      <c r="W16" s="27"/>
      <c r="X16" s="49">
        <f>+COUNTIF('EMBARCACIONES K1-C1'!$A$4:$K$22,W16)</f>
        <v>0</v>
      </c>
      <c r="Y16" s="49">
        <f>+COUNTIF('EMBARCACIONES K2-C2'!$A$4:$I$42,W16)</f>
        <v>0</v>
      </c>
      <c r="Z16" s="49">
        <f>+COUNTIF('EMBARCACIONES K4'!$A$4:$I$30,W16)</f>
        <v>0</v>
      </c>
      <c r="AA16" s="56">
        <f t="shared" si="3"/>
        <v>0</v>
      </c>
      <c r="AC16" s="5"/>
      <c r="AD16" s="27"/>
      <c r="AE16" s="49">
        <f>+COUNTIF('EMBARCACIONES K1-C1'!$A$4:$K$22,AD16)</f>
        <v>0</v>
      </c>
      <c r="AF16" s="49">
        <f>+COUNTIF('EMBARCACIONES K2-C2'!$A$4:$I$42,AD16)</f>
        <v>0</v>
      </c>
      <c r="AG16" s="49">
        <f>+COUNTIF('EMBARCACIONES K4'!$A$4:$I$30,AD16)</f>
        <v>0</v>
      </c>
      <c r="AH16" s="56">
        <f t="shared" si="4"/>
        <v>0</v>
      </c>
    </row>
    <row r="17" spans="1:34" ht="15" customHeight="1" x14ac:dyDescent="0.3">
      <c r="A17" s="5"/>
      <c r="B17" s="27"/>
      <c r="C17" s="49">
        <f>+COUNTIF('EMBARCACIONES K1-C1'!$A$4:$K$22,B17)</f>
        <v>0</v>
      </c>
      <c r="D17" s="49">
        <f>+COUNTIF('EMBARCACIONES K2-C2'!$A$4:$I$42,B17)</f>
        <v>0</v>
      </c>
      <c r="E17" s="49">
        <f>+COUNTIF('EMBARCACIONES K4'!$A$4:$I$30,B17)</f>
        <v>0</v>
      </c>
      <c r="F17" s="56">
        <f t="shared" si="0"/>
        <v>0</v>
      </c>
      <c r="H17" s="5"/>
      <c r="I17" s="27"/>
      <c r="J17" s="49">
        <f>+COUNTIF('EMBARCACIONES K1-C1'!$A$4:$K$22,I17)</f>
        <v>0</v>
      </c>
      <c r="K17" s="49">
        <f>+COUNTIF('EMBARCACIONES K2-C2'!$A$4:$I$42,I17)</f>
        <v>0</v>
      </c>
      <c r="L17" s="49">
        <f>+COUNTIF('EMBARCACIONES K4'!$A$4:$I$30,I17)</f>
        <v>0</v>
      </c>
      <c r="M17" s="56">
        <f t="shared" si="1"/>
        <v>0</v>
      </c>
      <c r="O17" s="5"/>
      <c r="P17" s="27"/>
      <c r="Q17" s="49">
        <f>+COUNTIF('EMBARCACIONES K1-C1'!$A$4:$K$22,P17)</f>
        <v>0</v>
      </c>
      <c r="R17" s="49">
        <f>+COUNTIF('EMBARCACIONES K2-C2'!$A$4:$I$42,P17)</f>
        <v>0</v>
      </c>
      <c r="S17" s="49">
        <f>+COUNTIF('EMBARCACIONES K4'!$A$4:$I$30,P17)</f>
        <v>0</v>
      </c>
      <c r="T17" s="56">
        <f t="shared" si="2"/>
        <v>0</v>
      </c>
      <c r="V17" s="5"/>
      <c r="W17" s="27"/>
      <c r="X17" s="49">
        <f>+COUNTIF('EMBARCACIONES K1-C1'!$A$4:$K$22,W17)</f>
        <v>0</v>
      </c>
      <c r="Y17" s="49">
        <f>+COUNTIF('EMBARCACIONES K2-C2'!$A$4:$I$42,W17)</f>
        <v>0</v>
      </c>
      <c r="Z17" s="49">
        <f>+COUNTIF('EMBARCACIONES K4'!$A$4:$I$30,W17)</f>
        <v>0</v>
      </c>
      <c r="AA17" s="56">
        <f t="shared" si="3"/>
        <v>0</v>
      </c>
      <c r="AC17" s="5"/>
      <c r="AD17" s="27"/>
      <c r="AE17" s="49">
        <f>+COUNTIF('EMBARCACIONES K1-C1'!$A$4:$K$22,AD17)</f>
        <v>0</v>
      </c>
      <c r="AF17" s="49">
        <f>+COUNTIF('EMBARCACIONES K2-C2'!$A$4:$I$42,AD17)</f>
        <v>0</v>
      </c>
      <c r="AG17" s="49">
        <f>+COUNTIF('EMBARCACIONES K4'!$A$4:$I$30,AD17)</f>
        <v>0</v>
      </c>
      <c r="AH17" s="56">
        <f t="shared" si="4"/>
        <v>0</v>
      </c>
    </row>
    <row r="18" spans="1:34" ht="15" customHeight="1" x14ac:dyDescent="0.3">
      <c r="A18" s="5"/>
      <c r="B18" s="27"/>
      <c r="C18" s="49">
        <f>+COUNTIF('EMBARCACIONES K1-C1'!$A$4:$K$22,B18)</f>
        <v>0</v>
      </c>
      <c r="D18" s="49">
        <f>+COUNTIF('EMBARCACIONES K2-C2'!$A$4:$I$42,B18)</f>
        <v>0</v>
      </c>
      <c r="E18" s="49">
        <f>+COUNTIF('EMBARCACIONES K4'!$A$4:$I$30,B18)</f>
        <v>0</v>
      </c>
      <c r="F18" s="56">
        <f t="shared" si="0"/>
        <v>0</v>
      </c>
      <c r="H18" s="5"/>
      <c r="I18" s="27"/>
      <c r="J18" s="49">
        <f>+COUNTIF('EMBARCACIONES K1-C1'!$A$4:$K$22,I18)</f>
        <v>0</v>
      </c>
      <c r="K18" s="49">
        <f>+COUNTIF('EMBARCACIONES K2-C2'!$A$4:$I$42,I18)</f>
        <v>0</v>
      </c>
      <c r="L18" s="49">
        <f>+COUNTIF('EMBARCACIONES K4'!$A$4:$I$30,I18)</f>
        <v>0</v>
      </c>
      <c r="M18" s="56">
        <f t="shared" si="1"/>
        <v>0</v>
      </c>
      <c r="O18" s="5"/>
      <c r="P18" s="27"/>
      <c r="Q18" s="49">
        <f>+COUNTIF('EMBARCACIONES K1-C1'!$A$4:$K$22,P18)</f>
        <v>0</v>
      </c>
      <c r="R18" s="49">
        <f>+COUNTIF('EMBARCACIONES K2-C2'!$A$4:$I$42,P18)</f>
        <v>0</v>
      </c>
      <c r="S18" s="49">
        <f>+COUNTIF('EMBARCACIONES K4'!$A$4:$I$30,P18)</f>
        <v>0</v>
      </c>
      <c r="T18" s="56">
        <f t="shared" si="2"/>
        <v>0</v>
      </c>
      <c r="V18" s="5"/>
      <c r="W18" s="27"/>
      <c r="X18" s="49">
        <f>+COUNTIF('EMBARCACIONES K1-C1'!$A$4:$K$22,W18)</f>
        <v>0</v>
      </c>
      <c r="Y18" s="49">
        <f>+COUNTIF('EMBARCACIONES K2-C2'!$A$4:$I$42,W18)</f>
        <v>0</v>
      </c>
      <c r="Z18" s="49">
        <f>+COUNTIF('EMBARCACIONES K4'!$A$4:$I$30,W18)</f>
        <v>0</v>
      </c>
      <c r="AA18" s="56">
        <f t="shared" si="3"/>
        <v>0</v>
      </c>
      <c r="AC18" s="5"/>
      <c r="AD18" s="27"/>
      <c r="AE18" s="49">
        <f>+COUNTIF('EMBARCACIONES K1-C1'!$A$4:$K$22,AD18)</f>
        <v>0</v>
      </c>
      <c r="AF18" s="49">
        <f>+COUNTIF('EMBARCACIONES K2-C2'!$A$4:$I$42,AD18)</f>
        <v>0</v>
      </c>
      <c r="AG18" s="49">
        <f>+COUNTIF('EMBARCACIONES K4'!$A$4:$I$30,AD18)</f>
        <v>0</v>
      </c>
      <c r="AH18" s="56">
        <f t="shared" si="4"/>
        <v>0</v>
      </c>
    </row>
    <row r="19" spans="1:34" ht="15" customHeight="1" x14ac:dyDescent="0.3">
      <c r="A19" s="5"/>
      <c r="B19" s="27"/>
      <c r="C19" s="49">
        <f>+COUNTIF('EMBARCACIONES K1-C1'!$A$4:$K$22,B19)</f>
        <v>0</v>
      </c>
      <c r="D19" s="49">
        <f>+COUNTIF('EMBARCACIONES K2-C2'!$A$4:$I$42,B19)</f>
        <v>0</v>
      </c>
      <c r="E19" s="49">
        <f>+COUNTIF('EMBARCACIONES K4'!$A$4:$I$30,B19)</f>
        <v>0</v>
      </c>
      <c r="F19" s="56">
        <f t="shared" si="0"/>
        <v>0</v>
      </c>
      <c r="H19" s="5"/>
      <c r="I19" s="27"/>
      <c r="J19" s="49">
        <f>+COUNTIF('EMBARCACIONES K1-C1'!$A$4:$K$22,I19)</f>
        <v>0</v>
      </c>
      <c r="K19" s="49">
        <f>+COUNTIF('EMBARCACIONES K2-C2'!$A$4:$I$42,I19)</f>
        <v>0</v>
      </c>
      <c r="L19" s="49">
        <f>+COUNTIF('EMBARCACIONES K4'!$A$4:$I$30,I19)</f>
        <v>0</v>
      </c>
      <c r="M19" s="56">
        <f>+SUM(J19:L19)</f>
        <v>0</v>
      </c>
      <c r="O19" s="5"/>
      <c r="P19" s="27"/>
      <c r="Q19" s="49">
        <f>+COUNTIF('EMBARCACIONES K1-C1'!$A$4:$K$22,P19)</f>
        <v>0</v>
      </c>
      <c r="R19" s="49">
        <f>+COUNTIF('EMBARCACIONES K2-C2'!$A$4:$I$42,P19)</f>
        <v>0</v>
      </c>
      <c r="S19" s="49">
        <f>+COUNTIF('EMBARCACIONES K4'!$A$4:$I$30,P19)</f>
        <v>0</v>
      </c>
      <c r="T19" s="56">
        <f t="shared" si="2"/>
        <v>0</v>
      </c>
      <c r="V19" s="5"/>
      <c r="W19" s="27"/>
      <c r="X19" s="49">
        <f>+COUNTIF('EMBARCACIONES K1-C1'!$A$4:$K$22,W19)</f>
        <v>0</v>
      </c>
      <c r="Y19" s="49">
        <f>+COUNTIF('EMBARCACIONES K2-C2'!$A$4:$I$42,W19)</f>
        <v>0</v>
      </c>
      <c r="Z19" s="49">
        <f>+COUNTIF('EMBARCACIONES K4'!$A$4:$I$30,W19)</f>
        <v>0</v>
      </c>
      <c r="AA19" s="56">
        <f t="shared" si="3"/>
        <v>0</v>
      </c>
      <c r="AC19" s="5"/>
      <c r="AD19" s="27"/>
      <c r="AE19" s="49">
        <f>+COUNTIF('EMBARCACIONES K1-C1'!$A$4:$K$22,AD19)</f>
        <v>0</v>
      </c>
      <c r="AF19" s="49">
        <f>+COUNTIF('EMBARCACIONES K2-C2'!$A$4:$I$42,AD19)</f>
        <v>0</v>
      </c>
      <c r="AG19" s="49">
        <f>+COUNTIF('EMBARCACIONES K4'!$A$4:$I$30,AD19)</f>
        <v>0</v>
      </c>
      <c r="AH19" s="56">
        <f t="shared" si="4"/>
        <v>0</v>
      </c>
    </row>
    <row r="20" spans="1:34" ht="15" customHeight="1" thickBot="1" x14ac:dyDescent="0.35">
      <c r="A20" s="6"/>
      <c r="B20" s="29"/>
      <c r="C20" s="59">
        <f>+COUNTIF('EMBARCACIONES K1-C1'!$A$4:$K$22,B20)</f>
        <v>0</v>
      </c>
      <c r="D20" s="59">
        <f>+COUNTIF('EMBARCACIONES K2-C2'!$A$4:$I$42,B20)</f>
        <v>0</v>
      </c>
      <c r="E20" s="59">
        <f>+COUNTIF('EMBARCACIONES K4'!$A$4:$I$30,B20)</f>
        <v>0</v>
      </c>
      <c r="F20" s="60">
        <f t="shared" si="0"/>
        <v>0</v>
      </c>
      <c r="H20" s="6"/>
      <c r="I20" s="29"/>
      <c r="J20" s="59">
        <f>+COUNTIF('EMBARCACIONES K1-C1'!$A$4:$K$22,I20)</f>
        <v>0</v>
      </c>
      <c r="K20" s="59">
        <f>+COUNTIF('EMBARCACIONES K2-C2'!$A$4:$I$42,I20)</f>
        <v>0</v>
      </c>
      <c r="L20" s="59">
        <f>+COUNTIF('EMBARCACIONES K4'!$A$4:$I$30,I20)</f>
        <v>0</v>
      </c>
      <c r="M20" s="60">
        <f t="shared" si="1"/>
        <v>0</v>
      </c>
      <c r="O20" s="6"/>
      <c r="P20" s="29"/>
      <c r="Q20" s="59">
        <f>+COUNTIF('EMBARCACIONES K1-C1'!$A$4:$K$22,P20)</f>
        <v>0</v>
      </c>
      <c r="R20" s="59">
        <f>+COUNTIF('EMBARCACIONES K2-C2'!$A$4:$I$42,P20)</f>
        <v>0</v>
      </c>
      <c r="S20" s="59">
        <f>+COUNTIF('EMBARCACIONES K4'!$A$4:$I$30,P20)</f>
        <v>0</v>
      </c>
      <c r="T20" s="60">
        <f t="shared" si="2"/>
        <v>0</v>
      </c>
      <c r="V20" s="6"/>
      <c r="W20" s="29"/>
      <c r="X20" s="59">
        <f>+COUNTIF('EMBARCACIONES K1-C1'!$A$4:$K$22,W20)</f>
        <v>0</v>
      </c>
      <c r="Y20" s="59">
        <f>+COUNTIF('EMBARCACIONES K2-C2'!$A$4:$I$42,W20)</f>
        <v>0</v>
      </c>
      <c r="Z20" s="59">
        <f>+COUNTIF('EMBARCACIONES K4'!$A$4:$I$30,W20)</f>
        <v>0</v>
      </c>
      <c r="AA20" s="60">
        <f t="shared" si="3"/>
        <v>0</v>
      </c>
      <c r="AC20" s="5"/>
      <c r="AD20" s="27"/>
      <c r="AE20" s="49">
        <f>+COUNTIF('EMBARCACIONES K1-C1'!$A$4:$K$22,AD20)</f>
        <v>0</v>
      </c>
      <c r="AF20" s="49">
        <f>+COUNTIF('EMBARCACIONES K2-C2'!$A$4:$I$42,AD20)</f>
        <v>0</v>
      </c>
      <c r="AG20" s="49">
        <f>+COUNTIF('EMBARCACIONES K4'!$A$4:$I$30,AD20)</f>
        <v>0</v>
      </c>
      <c r="AH20" s="56">
        <f t="shared" si="4"/>
        <v>0</v>
      </c>
    </row>
    <row r="21" spans="1:34" ht="15" customHeight="1" thickBot="1" x14ac:dyDescent="0.35">
      <c r="AC21" s="5"/>
      <c r="AD21" s="27"/>
      <c r="AE21" s="49">
        <f>+COUNTIF('EMBARCACIONES K1-C1'!$A$4:$K$22,AD21)</f>
        <v>0</v>
      </c>
      <c r="AF21" s="49">
        <f>+COUNTIF('EMBARCACIONES K2-C2'!$A$4:$I$42,AD21)</f>
        <v>0</v>
      </c>
      <c r="AG21" s="49">
        <f>+COUNTIF('EMBARCACIONES K4'!$A$4:$I$30,AD21)</f>
        <v>0</v>
      </c>
      <c r="AH21" s="56">
        <f t="shared" si="4"/>
        <v>0</v>
      </c>
    </row>
    <row r="22" spans="1:34" ht="15" customHeight="1" thickBot="1" x14ac:dyDescent="0.35">
      <c r="A22" s="74" t="s">
        <v>62</v>
      </c>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6"/>
      <c r="AC22" s="5"/>
      <c r="AD22" s="27"/>
      <c r="AE22" s="49">
        <f>+COUNTIF('EMBARCACIONES K1-C1'!$A$4:$K$22,AD22)</f>
        <v>0</v>
      </c>
      <c r="AF22" s="49">
        <f>+COUNTIF('EMBARCACIONES K2-C2'!$A$4:$I$42,AD22)</f>
        <v>0</v>
      </c>
      <c r="AG22" s="49">
        <f>+COUNTIF('EMBARCACIONES K4'!$A$4:$I$30,AD22)</f>
        <v>0</v>
      </c>
      <c r="AH22" s="56">
        <f t="shared" si="4"/>
        <v>0</v>
      </c>
    </row>
    <row r="23" spans="1:34" ht="15" customHeight="1" x14ac:dyDescent="0.3">
      <c r="A23" s="70" t="s">
        <v>69</v>
      </c>
      <c r="B23" s="71"/>
      <c r="C23" s="72"/>
      <c r="D23" s="72"/>
      <c r="E23" s="72"/>
      <c r="F23" s="73"/>
      <c r="G23" s="51"/>
      <c r="H23" s="70" t="s">
        <v>70</v>
      </c>
      <c r="I23" s="71"/>
      <c r="J23" s="72"/>
      <c r="K23" s="72"/>
      <c r="L23" s="72"/>
      <c r="M23" s="73"/>
      <c r="N23" s="48"/>
      <c r="O23" s="70" t="s">
        <v>71</v>
      </c>
      <c r="P23" s="71"/>
      <c r="Q23" s="72"/>
      <c r="R23" s="72"/>
      <c r="S23" s="72"/>
      <c r="T23" s="73"/>
      <c r="V23" s="77" t="s">
        <v>72</v>
      </c>
      <c r="W23" s="78"/>
      <c r="X23" s="68"/>
      <c r="Y23" s="68"/>
      <c r="Z23" s="68"/>
      <c r="AA23" s="69"/>
      <c r="AC23" s="5"/>
      <c r="AD23" s="27"/>
      <c r="AE23" s="49">
        <f>+COUNTIF('EMBARCACIONES K1-C1'!$A$4:$K$22,AD23)</f>
        <v>0</v>
      </c>
      <c r="AF23" s="49">
        <f>+COUNTIF('EMBARCACIONES K2-C2'!$A$4:$I$42,AD23)</f>
        <v>0</v>
      </c>
      <c r="AG23" s="49">
        <f>+COUNTIF('EMBARCACIONES K4'!$A$4:$I$30,AD23)</f>
        <v>0</v>
      </c>
      <c r="AH23" s="56">
        <f t="shared" si="4"/>
        <v>0</v>
      </c>
    </row>
    <row r="24" spans="1:34" ht="15" customHeight="1" thickBot="1" x14ac:dyDescent="0.35">
      <c r="A24" s="52" t="s">
        <v>68</v>
      </c>
      <c r="B24" s="53" t="s">
        <v>13</v>
      </c>
      <c r="C24" s="54"/>
      <c r="D24" s="54"/>
      <c r="E24" s="54"/>
      <c r="F24" s="55"/>
      <c r="H24" s="52" t="s">
        <v>68</v>
      </c>
      <c r="I24" s="53" t="s">
        <v>13</v>
      </c>
      <c r="J24" s="54"/>
      <c r="K24" s="54"/>
      <c r="L24" s="54"/>
      <c r="M24" s="55"/>
      <c r="O24" s="52" t="s">
        <v>68</v>
      </c>
      <c r="P24" s="53" t="s">
        <v>13</v>
      </c>
      <c r="Q24" s="54"/>
      <c r="R24" s="54"/>
      <c r="S24" s="54"/>
      <c r="T24" s="55"/>
      <c r="V24" s="52" t="s">
        <v>68</v>
      </c>
      <c r="W24" s="53" t="s">
        <v>13</v>
      </c>
      <c r="X24" s="54"/>
      <c r="Y24" s="54"/>
      <c r="Z24" s="54"/>
      <c r="AA24" s="55"/>
      <c r="AC24" s="5"/>
      <c r="AD24" s="27"/>
      <c r="AE24" s="49">
        <f>+COUNTIF('EMBARCACIONES K1-C1'!$A$4:$K$22,AD24)</f>
        <v>0</v>
      </c>
      <c r="AF24" s="49">
        <f>+COUNTIF('EMBARCACIONES K2-C2'!$A$4:$I$42,AD24)</f>
        <v>0</v>
      </c>
      <c r="AG24" s="49">
        <f>+COUNTIF('EMBARCACIONES K4'!$A$4:$I$30,AD24)</f>
        <v>0</v>
      </c>
      <c r="AH24" s="56">
        <f t="shared" si="4"/>
        <v>0</v>
      </c>
    </row>
    <row r="25" spans="1:34" ht="15" customHeight="1" x14ac:dyDescent="0.3">
      <c r="A25" s="19"/>
      <c r="B25" s="28"/>
      <c r="C25" s="57">
        <f>+COUNTIF('EMBARCACIONES K1-C1'!$A$4:$K$22,B25)</f>
        <v>0</v>
      </c>
      <c r="D25" s="57">
        <f>+COUNTIF('EMBARCACIONES K2-C2'!$A$4:$I$58,B25)</f>
        <v>0</v>
      </c>
      <c r="E25" s="57">
        <f>+COUNTIF('EMBARCACIONES K4'!$A$4:$I$30,B25)</f>
        <v>0</v>
      </c>
      <c r="F25" s="58">
        <f>+SUM(C25:E25)</f>
        <v>0</v>
      </c>
      <c r="H25" s="19"/>
      <c r="I25" s="28"/>
      <c r="J25" s="57">
        <f>+COUNTIF('EMBARCACIONES K1-C1'!$A$4:$K$22,I25)</f>
        <v>0</v>
      </c>
      <c r="K25" s="57">
        <f>+COUNTIF('EMBARCACIONES K2-C2'!$A$4:$I$58,I25)</f>
        <v>0</v>
      </c>
      <c r="L25" s="57">
        <f>+COUNTIF('EMBARCACIONES K4'!$A$4:$I$30,I25)</f>
        <v>0</v>
      </c>
      <c r="M25" s="58">
        <f>+SUM(J25:L25)</f>
        <v>0</v>
      </c>
      <c r="O25" s="19"/>
      <c r="P25" s="28"/>
      <c r="Q25" s="57">
        <f>+COUNTIF('EMBARCACIONES K1-C1'!$A$4:$K$22,P25)</f>
        <v>0</v>
      </c>
      <c r="R25" s="57">
        <f>+COUNTIF('EMBARCACIONES K2-C2'!$A$4:$I$58,P25)</f>
        <v>0</v>
      </c>
      <c r="S25" s="57">
        <f>+COUNTIF('EMBARCACIONES K4'!$A$4:$I$30,P25)</f>
        <v>0</v>
      </c>
      <c r="T25" s="58">
        <f>+SUM(Q25:S25)</f>
        <v>0</v>
      </c>
      <c r="V25" s="19"/>
      <c r="W25" s="28"/>
      <c r="X25" s="57">
        <f>+COUNTIF('EMBARCACIONES K1-C1'!$A$4:$K$22,W25)</f>
        <v>0</v>
      </c>
      <c r="Y25" s="57">
        <f>+COUNTIF('EMBARCACIONES K2-C2'!$A$4:$I$58,W25)</f>
        <v>0</v>
      </c>
      <c r="Z25" s="57">
        <f>+COUNTIF('EMBARCACIONES K4'!$A$4:$I$30,W25)</f>
        <v>0</v>
      </c>
      <c r="AA25" s="58">
        <f>+SUM(X25:Z25)</f>
        <v>0</v>
      </c>
      <c r="AC25" s="5"/>
      <c r="AD25" s="27"/>
      <c r="AE25" s="49">
        <f>+COUNTIF('EMBARCACIONES K1-C1'!$A$4:$K$22,AD25)</f>
        <v>0</v>
      </c>
      <c r="AF25" s="49">
        <f>+COUNTIF('EMBARCACIONES K2-C2'!$A$4:$I$42,AD25)</f>
        <v>0</v>
      </c>
      <c r="AG25" s="49">
        <f>+COUNTIF('EMBARCACIONES K4'!$A$4:$I$30,AD25)</f>
        <v>0</v>
      </c>
      <c r="AH25" s="56">
        <f t="shared" si="4"/>
        <v>0</v>
      </c>
    </row>
    <row r="26" spans="1:34" ht="15" customHeight="1" x14ac:dyDescent="0.3">
      <c r="A26" s="5"/>
      <c r="B26" s="27"/>
      <c r="C26" s="49">
        <f>+COUNTIF('EMBARCACIONES K1-C1'!$A$4:$K$22,B26)</f>
        <v>0</v>
      </c>
      <c r="D26" s="49">
        <f>+COUNTIF('EMBARCACIONES K2-C2'!$A$4:$I$58,B26)</f>
        <v>0</v>
      </c>
      <c r="E26" s="49">
        <f>+COUNTIF('EMBARCACIONES K4'!$A$4:$I$30,B26)</f>
        <v>0</v>
      </c>
      <c r="F26" s="56">
        <f t="shared" ref="F26:F34" si="5">+SUM(C26:E26)</f>
        <v>0</v>
      </c>
      <c r="H26" s="5"/>
      <c r="I26" s="27"/>
      <c r="J26" s="49">
        <f>+COUNTIF('EMBARCACIONES K1-C1'!$A$4:$K$22,I26)</f>
        <v>0</v>
      </c>
      <c r="K26" s="49">
        <f>+COUNTIF('EMBARCACIONES K2-C2'!$A$4:$I$58,I26)</f>
        <v>0</v>
      </c>
      <c r="L26" s="49">
        <f>+COUNTIF('EMBARCACIONES K4'!$A$4:$I$30,I26)</f>
        <v>0</v>
      </c>
      <c r="M26" s="56">
        <f t="shared" ref="M26:M34" si="6">+SUM(J26:L26)</f>
        <v>0</v>
      </c>
      <c r="O26" s="5"/>
      <c r="P26" s="27"/>
      <c r="Q26" s="49">
        <f>+COUNTIF('EMBARCACIONES K1-C1'!$A$4:$K$22,P26)</f>
        <v>0</v>
      </c>
      <c r="R26" s="49">
        <f>+COUNTIF('EMBARCACIONES K2-C2'!$A$4:$I$58,P26)</f>
        <v>0</v>
      </c>
      <c r="S26" s="49">
        <f>+COUNTIF('EMBARCACIONES K4'!$A$4:$I$30,P26)</f>
        <v>0</v>
      </c>
      <c r="T26" s="56">
        <f t="shared" ref="T26:T34" si="7">+SUM(Q26:S26)</f>
        <v>0</v>
      </c>
      <c r="V26" s="5"/>
      <c r="W26" s="27"/>
      <c r="X26" s="49">
        <f>+COUNTIF('EMBARCACIONES K1-C1'!$A$4:$K$22,W26)</f>
        <v>0</v>
      </c>
      <c r="Y26" s="49">
        <f>+COUNTIF('EMBARCACIONES K2-C2'!$A$4:$I$58,W26)</f>
        <v>0</v>
      </c>
      <c r="Z26" s="49">
        <f>+COUNTIF('EMBARCACIONES K4'!$A$4:$I$30,W26)</f>
        <v>0</v>
      </c>
      <c r="AA26" s="56">
        <f t="shared" ref="AA26:AA34" si="8">+SUM(X26:Z26)</f>
        <v>0</v>
      </c>
      <c r="AC26" s="5"/>
      <c r="AD26" s="27"/>
      <c r="AE26" s="49">
        <f>+COUNTIF('EMBARCACIONES K1-C1'!$A$4:$K$22,AD26)</f>
        <v>0</v>
      </c>
      <c r="AF26" s="49">
        <f>+COUNTIF('EMBARCACIONES K2-C2'!$A$4:$I$42,AD26)</f>
        <v>0</v>
      </c>
      <c r="AG26" s="49">
        <f>+COUNTIF('EMBARCACIONES K4'!$A$4:$I$30,AD26)</f>
        <v>0</v>
      </c>
      <c r="AH26" s="56">
        <f t="shared" si="4"/>
        <v>0</v>
      </c>
    </row>
    <row r="27" spans="1:34" ht="15" customHeight="1" x14ac:dyDescent="0.3">
      <c r="A27" s="5"/>
      <c r="B27" s="27"/>
      <c r="C27" s="49">
        <f>+COUNTIF('EMBARCACIONES K1-C1'!$A$4:$K$22,B27)</f>
        <v>0</v>
      </c>
      <c r="D27" s="49">
        <f>+COUNTIF('EMBARCACIONES K2-C2'!$A$4:$I$58,B27)</f>
        <v>0</v>
      </c>
      <c r="E27" s="49">
        <f>+COUNTIF('EMBARCACIONES K4'!$A$4:$I$30,B27)</f>
        <v>0</v>
      </c>
      <c r="F27" s="56">
        <f t="shared" si="5"/>
        <v>0</v>
      </c>
      <c r="H27" s="5"/>
      <c r="I27" s="27"/>
      <c r="J27" s="49">
        <f>+COUNTIF('EMBARCACIONES K1-C1'!$A$4:$K$22,I27)</f>
        <v>0</v>
      </c>
      <c r="K27" s="49">
        <f>+COUNTIF('EMBARCACIONES K2-C2'!$A$4:$I$58,I27)</f>
        <v>0</v>
      </c>
      <c r="L27" s="49">
        <f>+COUNTIF('EMBARCACIONES K4'!$A$4:$I$30,I27)</f>
        <v>0</v>
      </c>
      <c r="M27" s="56">
        <f t="shared" si="6"/>
        <v>0</v>
      </c>
      <c r="O27" s="5"/>
      <c r="P27" s="27"/>
      <c r="Q27" s="49">
        <f>+COUNTIF('EMBARCACIONES K1-C1'!$A$4:$K$22,P27)</f>
        <v>0</v>
      </c>
      <c r="R27" s="49">
        <f>+COUNTIF('EMBARCACIONES K2-C2'!$A$4:$I$58,P27)</f>
        <v>0</v>
      </c>
      <c r="S27" s="49">
        <f>+COUNTIF('EMBARCACIONES K4'!$A$4:$I$30,P27)</f>
        <v>0</v>
      </c>
      <c r="T27" s="56">
        <f t="shared" si="7"/>
        <v>0</v>
      </c>
      <c r="V27" s="5"/>
      <c r="W27" s="27"/>
      <c r="X27" s="49">
        <f>+COUNTIF('EMBARCACIONES K1-C1'!$A$4:$K$22,W27)</f>
        <v>0</v>
      </c>
      <c r="Y27" s="49">
        <f>+COUNTIF('EMBARCACIONES K2-C2'!$A$4:$I$58,W27)</f>
        <v>0</v>
      </c>
      <c r="Z27" s="49">
        <f>+COUNTIF('EMBARCACIONES K4'!$A$4:$I$30,W27)</f>
        <v>0</v>
      </c>
      <c r="AA27" s="56">
        <f t="shared" si="8"/>
        <v>0</v>
      </c>
      <c r="AC27" s="5"/>
      <c r="AD27" s="27"/>
      <c r="AE27" s="49">
        <f>+COUNTIF('EMBARCACIONES K1-C1'!$A$4:$K$22,AD27)</f>
        <v>0</v>
      </c>
      <c r="AF27" s="49">
        <f>+COUNTIF('EMBARCACIONES K2-C2'!$A$4:$I$42,AD27)</f>
        <v>0</v>
      </c>
      <c r="AG27" s="49">
        <f>+COUNTIF('EMBARCACIONES K4'!$A$4:$I$30,AD27)</f>
        <v>0</v>
      </c>
      <c r="AH27" s="56">
        <f t="shared" si="4"/>
        <v>0</v>
      </c>
    </row>
    <row r="28" spans="1:34" ht="15" customHeight="1" x14ac:dyDescent="0.3">
      <c r="A28" s="5"/>
      <c r="B28" s="27"/>
      <c r="C28" s="49">
        <f>+COUNTIF('EMBARCACIONES K1-C1'!$A$4:$K$22,B28)</f>
        <v>0</v>
      </c>
      <c r="D28" s="49">
        <f>+COUNTIF('EMBARCACIONES K2-C2'!$A$4:$I$58,B28)</f>
        <v>0</v>
      </c>
      <c r="E28" s="49">
        <f>+COUNTIF('EMBARCACIONES K4'!$A$4:$I$30,B28)</f>
        <v>0</v>
      </c>
      <c r="F28" s="56">
        <f t="shared" si="5"/>
        <v>0</v>
      </c>
      <c r="H28" s="5"/>
      <c r="I28" s="27"/>
      <c r="J28" s="49">
        <f>+COUNTIF('EMBARCACIONES K1-C1'!$A$4:$K$22,I28)</f>
        <v>0</v>
      </c>
      <c r="K28" s="49">
        <f>+COUNTIF('EMBARCACIONES K2-C2'!$A$4:$I$58,I28)</f>
        <v>0</v>
      </c>
      <c r="L28" s="49">
        <f>+COUNTIF('EMBARCACIONES K4'!$A$4:$I$30,I28)</f>
        <v>0</v>
      </c>
      <c r="M28" s="56">
        <f t="shared" si="6"/>
        <v>0</v>
      </c>
      <c r="O28" s="5"/>
      <c r="P28" s="27"/>
      <c r="Q28" s="49">
        <f>+COUNTIF('EMBARCACIONES K1-C1'!$A$4:$K$22,P28)</f>
        <v>0</v>
      </c>
      <c r="R28" s="49">
        <f>+COUNTIF('EMBARCACIONES K2-C2'!$A$4:$I$58,P28)</f>
        <v>0</v>
      </c>
      <c r="S28" s="49">
        <f>+COUNTIF('EMBARCACIONES K4'!$A$4:$I$30,P28)</f>
        <v>0</v>
      </c>
      <c r="T28" s="56">
        <f t="shared" si="7"/>
        <v>0</v>
      </c>
      <c r="V28" s="5"/>
      <c r="W28" s="27"/>
      <c r="X28" s="49">
        <f>+COUNTIF('EMBARCACIONES K1-C1'!$A$4:$K$22,W28)</f>
        <v>0</v>
      </c>
      <c r="Y28" s="49">
        <f>+COUNTIF('EMBARCACIONES K2-C2'!$A$4:$I$58,W28)</f>
        <v>0</v>
      </c>
      <c r="Z28" s="49">
        <f>+COUNTIF('EMBARCACIONES K4'!$A$4:$I$30,W28)</f>
        <v>0</v>
      </c>
      <c r="AA28" s="56">
        <f t="shared" si="8"/>
        <v>0</v>
      </c>
      <c r="AC28" s="5"/>
      <c r="AD28" s="27"/>
      <c r="AE28" s="49">
        <f>+COUNTIF('EMBARCACIONES K1-C1'!$A$4:$K$22,AD28)</f>
        <v>0</v>
      </c>
      <c r="AF28" s="49">
        <f>+COUNTIF('EMBARCACIONES K2-C2'!$A$4:$I$42,AD28)</f>
        <v>0</v>
      </c>
      <c r="AG28" s="49">
        <f>+COUNTIF('EMBARCACIONES K4'!$A$4:$I$30,AD28)</f>
        <v>0</v>
      </c>
      <c r="AH28" s="56">
        <f t="shared" si="4"/>
        <v>0</v>
      </c>
    </row>
    <row r="29" spans="1:34" ht="15" customHeight="1" x14ac:dyDescent="0.3">
      <c r="A29" s="5"/>
      <c r="B29" s="27"/>
      <c r="C29" s="49">
        <f>+COUNTIF('EMBARCACIONES K1-C1'!$A$4:$K$22,B29)</f>
        <v>0</v>
      </c>
      <c r="D29" s="49">
        <f>+COUNTIF('EMBARCACIONES K2-C2'!$A$4:$I$58,B29)</f>
        <v>0</v>
      </c>
      <c r="E29" s="49">
        <f>+COUNTIF('EMBARCACIONES K4'!$A$4:$I$30,B29)</f>
        <v>0</v>
      </c>
      <c r="F29" s="56">
        <f t="shared" si="5"/>
        <v>0</v>
      </c>
      <c r="H29" s="5"/>
      <c r="I29" s="27"/>
      <c r="J29" s="49">
        <f>+COUNTIF('EMBARCACIONES K1-C1'!$A$4:$K$22,I29)</f>
        <v>0</v>
      </c>
      <c r="K29" s="49">
        <f>+COUNTIF('EMBARCACIONES K2-C2'!$A$4:$I$58,I29)</f>
        <v>0</v>
      </c>
      <c r="L29" s="49">
        <f>+COUNTIF('EMBARCACIONES K4'!$A$4:$I$30,I29)</f>
        <v>0</v>
      </c>
      <c r="M29" s="56">
        <f t="shared" si="6"/>
        <v>0</v>
      </c>
      <c r="O29" s="5"/>
      <c r="P29" s="27"/>
      <c r="Q29" s="49">
        <f>+COUNTIF('EMBARCACIONES K1-C1'!$A$4:$K$22,P29)</f>
        <v>0</v>
      </c>
      <c r="R29" s="49">
        <f>+COUNTIF('EMBARCACIONES K2-C2'!$A$4:$I$58,P29)</f>
        <v>0</v>
      </c>
      <c r="S29" s="49">
        <f>+COUNTIF('EMBARCACIONES K4'!$A$4:$I$30,P29)</f>
        <v>0</v>
      </c>
      <c r="T29" s="56">
        <f t="shared" si="7"/>
        <v>0</v>
      </c>
      <c r="V29" s="5"/>
      <c r="W29" s="27"/>
      <c r="X29" s="49">
        <f>+COUNTIF('EMBARCACIONES K1-C1'!$A$4:$K$22,W29)</f>
        <v>0</v>
      </c>
      <c r="Y29" s="49">
        <f>+COUNTIF('EMBARCACIONES K2-C2'!$A$4:$I$58,W29)</f>
        <v>0</v>
      </c>
      <c r="Z29" s="49">
        <f>+COUNTIF('EMBARCACIONES K4'!$A$4:$I$30,W29)</f>
        <v>0</v>
      </c>
      <c r="AA29" s="56">
        <f t="shared" si="8"/>
        <v>0</v>
      </c>
      <c r="AC29" s="5"/>
      <c r="AD29" s="27"/>
      <c r="AE29" s="49">
        <f>+COUNTIF('EMBARCACIONES K1-C1'!$A$4:$K$22,AD29)</f>
        <v>0</v>
      </c>
      <c r="AF29" s="49">
        <f>+COUNTIF('EMBARCACIONES K2-C2'!$A$4:$I$42,AD29)</f>
        <v>0</v>
      </c>
      <c r="AG29" s="49">
        <f>+COUNTIF('EMBARCACIONES K4'!$A$4:$I$30,AD29)</f>
        <v>0</v>
      </c>
      <c r="AH29" s="56">
        <f t="shared" si="4"/>
        <v>0</v>
      </c>
    </row>
    <row r="30" spans="1:34" ht="15" customHeight="1" x14ac:dyDescent="0.3">
      <c r="A30" s="5"/>
      <c r="B30" s="27"/>
      <c r="C30" s="49">
        <f>+COUNTIF('EMBARCACIONES K1-C1'!$A$4:$K$22,B30)</f>
        <v>0</v>
      </c>
      <c r="D30" s="49">
        <f>+COUNTIF('EMBARCACIONES K2-C2'!$A$4:$I$58,B30)</f>
        <v>0</v>
      </c>
      <c r="E30" s="49">
        <f>+COUNTIF('EMBARCACIONES K4'!$A$4:$I$30,B30)</f>
        <v>0</v>
      </c>
      <c r="F30" s="56">
        <f t="shared" si="5"/>
        <v>0</v>
      </c>
      <c r="H30" s="5"/>
      <c r="I30" s="27"/>
      <c r="J30" s="49">
        <f>+COUNTIF('EMBARCACIONES K1-C1'!$A$4:$K$22,I30)</f>
        <v>0</v>
      </c>
      <c r="K30" s="49">
        <f>+COUNTIF('EMBARCACIONES K2-C2'!$A$4:$I$58,I30)</f>
        <v>0</v>
      </c>
      <c r="L30" s="49">
        <f>+COUNTIF('EMBARCACIONES K4'!$A$4:$I$30,I30)</f>
        <v>0</v>
      </c>
      <c r="M30" s="56">
        <f t="shared" si="6"/>
        <v>0</v>
      </c>
      <c r="O30" s="5"/>
      <c r="P30" s="27"/>
      <c r="Q30" s="49">
        <f>+COUNTIF('EMBARCACIONES K1-C1'!$A$4:$K$22,P30)</f>
        <v>0</v>
      </c>
      <c r="R30" s="49">
        <f>+COUNTIF('EMBARCACIONES K2-C2'!$A$4:$I$58,P30)</f>
        <v>0</v>
      </c>
      <c r="S30" s="49">
        <f>+COUNTIF('EMBARCACIONES K4'!$A$4:$I$30,P30)</f>
        <v>0</v>
      </c>
      <c r="T30" s="56">
        <f t="shared" si="7"/>
        <v>0</v>
      </c>
      <c r="V30" s="5"/>
      <c r="W30" s="27"/>
      <c r="X30" s="49">
        <f>+COUNTIF('EMBARCACIONES K1-C1'!$A$4:$K$22,W30)</f>
        <v>0</v>
      </c>
      <c r="Y30" s="49">
        <f>+COUNTIF('EMBARCACIONES K2-C2'!$A$4:$I$58,W30)</f>
        <v>0</v>
      </c>
      <c r="Z30" s="49">
        <f>+COUNTIF('EMBARCACIONES K4'!$A$4:$I$30,W30)</f>
        <v>0</v>
      </c>
      <c r="AA30" s="56">
        <f t="shared" si="8"/>
        <v>0</v>
      </c>
      <c r="AC30" s="5"/>
      <c r="AD30" s="27"/>
      <c r="AE30" s="49">
        <f>+COUNTIF('EMBARCACIONES K1-C1'!$A$4:$K$22,AD30)</f>
        <v>0</v>
      </c>
      <c r="AF30" s="49">
        <f>+COUNTIF('EMBARCACIONES K2-C2'!$A$4:$I$42,AD30)</f>
        <v>0</v>
      </c>
      <c r="AG30" s="49">
        <f>+COUNTIF('EMBARCACIONES K4'!$A$4:$I$30,AD30)</f>
        <v>0</v>
      </c>
      <c r="AH30" s="56">
        <f t="shared" si="4"/>
        <v>0</v>
      </c>
    </row>
    <row r="31" spans="1:34" ht="15" customHeight="1" x14ac:dyDescent="0.3">
      <c r="A31" s="5"/>
      <c r="B31" s="27"/>
      <c r="C31" s="49">
        <f>+COUNTIF('EMBARCACIONES K1-C1'!$A$4:$K$22,B31)</f>
        <v>0</v>
      </c>
      <c r="D31" s="49">
        <f>+COUNTIF('EMBARCACIONES K2-C2'!$A$4:$I$58,B31)</f>
        <v>0</v>
      </c>
      <c r="E31" s="49">
        <f>+COUNTIF('EMBARCACIONES K4'!$A$4:$I$30,B31)</f>
        <v>0</v>
      </c>
      <c r="F31" s="56">
        <f t="shared" si="5"/>
        <v>0</v>
      </c>
      <c r="H31" s="5"/>
      <c r="I31" s="27"/>
      <c r="J31" s="49">
        <f>+COUNTIF('EMBARCACIONES K1-C1'!$A$4:$K$22,I31)</f>
        <v>0</v>
      </c>
      <c r="K31" s="49">
        <f>+COUNTIF('EMBARCACIONES K2-C2'!$A$4:$I$58,I31)</f>
        <v>0</v>
      </c>
      <c r="L31" s="49">
        <f>+COUNTIF('EMBARCACIONES K4'!$A$4:$I$30,I31)</f>
        <v>0</v>
      </c>
      <c r="M31" s="56">
        <f t="shared" si="6"/>
        <v>0</v>
      </c>
      <c r="O31" s="5"/>
      <c r="P31" s="27"/>
      <c r="Q31" s="49">
        <f>+COUNTIF('EMBARCACIONES K1-C1'!$A$4:$K$22,P31)</f>
        <v>0</v>
      </c>
      <c r="R31" s="49">
        <f>+COUNTIF('EMBARCACIONES K2-C2'!$A$4:$I$58,P31)</f>
        <v>0</v>
      </c>
      <c r="S31" s="49">
        <f>+COUNTIF('EMBARCACIONES K4'!$A$4:$I$30,P31)</f>
        <v>0</v>
      </c>
      <c r="T31" s="56">
        <f t="shared" si="7"/>
        <v>0</v>
      </c>
      <c r="V31" s="5"/>
      <c r="W31" s="27"/>
      <c r="X31" s="49">
        <f>+COUNTIF('EMBARCACIONES K1-C1'!$A$4:$K$22,W31)</f>
        <v>0</v>
      </c>
      <c r="Y31" s="49">
        <f>+COUNTIF('EMBARCACIONES K2-C2'!$A$4:$I$58,W31)</f>
        <v>0</v>
      </c>
      <c r="Z31" s="49">
        <f>+COUNTIF('EMBARCACIONES K4'!$A$4:$I$30,W31)</f>
        <v>0</v>
      </c>
      <c r="AA31" s="56">
        <f t="shared" si="8"/>
        <v>0</v>
      </c>
      <c r="AC31" s="5"/>
      <c r="AD31" s="27"/>
      <c r="AE31" s="49">
        <f>+COUNTIF('EMBARCACIONES K1-C1'!$A$4:$K$22,AD31)</f>
        <v>0</v>
      </c>
      <c r="AF31" s="49">
        <f>+COUNTIF('EMBARCACIONES K2-C2'!$A$4:$I$42,AD31)</f>
        <v>0</v>
      </c>
      <c r="AG31" s="49">
        <f>+COUNTIF('EMBARCACIONES K4'!$A$4:$I$30,AD31)</f>
        <v>0</v>
      </c>
      <c r="AH31" s="56">
        <f t="shared" si="4"/>
        <v>0</v>
      </c>
    </row>
    <row r="32" spans="1:34" ht="15" customHeight="1" x14ac:dyDescent="0.3">
      <c r="A32" s="5"/>
      <c r="B32" s="27"/>
      <c r="C32" s="49">
        <f>+COUNTIF('EMBARCACIONES K1-C1'!$A$4:$K$22,B32)</f>
        <v>0</v>
      </c>
      <c r="D32" s="49">
        <f>+COUNTIF('EMBARCACIONES K2-C2'!$A$4:$I$58,B32)</f>
        <v>0</v>
      </c>
      <c r="E32" s="49">
        <f>+COUNTIF('EMBARCACIONES K4'!$A$4:$I$30,B32)</f>
        <v>0</v>
      </c>
      <c r="F32" s="56">
        <f t="shared" si="5"/>
        <v>0</v>
      </c>
      <c r="H32" s="5"/>
      <c r="I32" s="27"/>
      <c r="J32" s="49">
        <f>+COUNTIF('EMBARCACIONES K1-C1'!$A$4:$K$22,I32)</f>
        <v>0</v>
      </c>
      <c r="K32" s="49">
        <f>+COUNTIF('EMBARCACIONES K2-C2'!$A$4:$I$58,I32)</f>
        <v>0</v>
      </c>
      <c r="L32" s="49">
        <f>+COUNTIF('EMBARCACIONES K4'!$A$4:$I$30,I32)</f>
        <v>0</v>
      </c>
      <c r="M32" s="56">
        <f t="shared" si="6"/>
        <v>0</v>
      </c>
      <c r="O32" s="5"/>
      <c r="P32" s="27"/>
      <c r="Q32" s="49">
        <f>+COUNTIF('EMBARCACIONES K1-C1'!$A$4:$K$22,P32)</f>
        <v>0</v>
      </c>
      <c r="R32" s="49">
        <f>+COUNTIF('EMBARCACIONES K2-C2'!$A$4:$I$58,P32)</f>
        <v>0</v>
      </c>
      <c r="S32" s="49">
        <f>+COUNTIF('EMBARCACIONES K4'!$A$4:$I$30,P32)</f>
        <v>0</v>
      </c>
      <c r="T32" s="56">
        <f t="shared" si="7"/>
        <v>0</v>
      </c>
      <c r="V32" s="5"/>
      <c r="W32" s="27"/>
      <c r="X32" s="49">
        <f>+COUNTIF('EMBARCACIONES K1-C1'!$A$4:$K$22,W32)</f>
        <v>0</v>
      </c>
      <c r="Y32" s="49">
        <f>+COUNTIF('EMBARCACIONES K2-C2'!$A$4:$I$58,W32)</f>
        <v>0</v>
      </c>
      <c r="Z32" s="49">
        <f>+COUNTIF('EMBARCACIONES K4'!$A$4:$I$30,W32)</f>
        <v>0</v>
      </c>
      <c r="AA32" s="56">
        <f t="shared" si="8"/>
        <v>0</v>
      </c>
      <c r="AC32" s="5"/>
      <c r="AD32" s="27"/>
      <c r="AE32" s="49">
        <f>+COUNTIF('EMBARCACIONES K1-C1'!$A$4:$K$22,AD32)</f>
        <v>0</v>
      </c>
      <c r="AF32" s="49">
        <f>+COUNTIF('EMBARCACIONES K2-C2'!$A$4:$I$42,AD32)</f>
        <v>0</v>
      </c>
      <c r="AG32" s="49">
        <f>+COUNTIF('EMBARCACIONES K4'!$A$4:$I$30,AD32)</f>
        <v>0</v>
      </c>
      <c r="AH32" s="56">
        <f t="shared" si="4"/>
        <v>0</v>
      </c>
    </row>
    <row r="33" spans="1:34" ht="15" customHeight="1" x14ac:dyDescent="0.3">
      <c r="A33" s="5"/>
      <c r="B33" s="27"/>
      <c r="C33" s="49">
        <f>+COUNTIF('EMBARCACIONES K1-C1'!$A$4:$K$22,B33)</f>
        <v>0</v>
      </c>
      <c r="D33" s="49">
        <f>+COUNTIF('EMBARCACIONES K2-C2'!$A$4:$I$58,B33)</f>
        <v>0</v>
      </c>
      <c r="E33" s="49">
        <f>+COUNTIF('EMBARCACIONES K4'!$A$4:$I$30,B33)</f>
        <v>0</v>
      </c>
      <c r="F33" s="56">
        <f t="shared" si="5"/>
        <v>0</v>
      </c>
      <c r="H33" s="5"/>
      <c r="I33" s="27"/>
      <c r="J33" s="49">
        <f>+COUNTIF('EMBARCACIONES K1-C1'!$A$4:$K$22,I33)</f>
        <v>0</v>
      </c>
      <c r="K33" s="49">
        <f>+COUNTIF('EMBARCACIONES K2-C2'!$A$4:$I$58,I33)</f>
        <v>0</v>
      </c>
      <c r="L33" s="49">
        <f>+COUNTIF('EMBARCACIONES K4'!$A$4:$I$30,I33)</f>
        <v>0</v>
      </c>
      <c r="M33" s="56">
        <f t="shared" si="6"/>
        <v>0</v>
      </c>
      <c r="O33" s="5"/>
      <c r="P33" s="27"/>
      <c r="Q33" s="49">
        <f>+COUNTIF('EMBARCACIONES K1-C1'!$A$4:$K$22,P33)</f>
        <v>0</v>
      </c>
      <c r="R33" s="49">
        <f>+COUNTIF('EMBARCACIONES K2-C2'!$A$4:$I$58,P33)</f>
        <v>0</v>
      </c>
      <c r="S33" s="49">
        <f>+COUNTIF('EMBARCACIONES K4'!$A$4:$I$30,P33)</f>
        <v>0</v>
      </c>
      <c r="T33" s="56">
        <f t="shared" si="7"/>
        <v>0</v>
      </c>
      <c r="V33" s="5"/>
      <c r="W33" s="27"/>
      <c r="X33" s="49">
        <f>+COUNTIF('EMBARCACIONES K1-C1'!$A$4:$K$22,W33)</f>
        <v>0</v>
      </c>
      <c r="Y33" s="49">
        <f>+COUNTIF('EMBARCACIONES K2-C2'!$A$4:$I$58,W33)</f>
        <v>0</v>
      </c>
      <c r="Z33" s="49">
        <f>+COUNTIF('EMBARCACIONES K4'!$A$4:$I$30,W33)</f>
        <v>0</v>
      </c>
      <c r="AA33" s="56">
        <f t="shared" si="8"/>
        <v>0</v>
      </c>
      <c r="AC33" s="5"/>
      <c r="AD33" s="27"/>
      <c r="AE33" s="49">
        <f>+COUNTIF('EMBARCACIONES K1-C1'!$A$4:$K$22,AD33)</f>
        <v>0</v>
      </c>
      <c r="AF33" s="49">
        <f>+COUNTIF('EMBARCACIONES K2-C2'!$A$4:$I$42,AD33)</f>
        <v>0</v>
      </c>
      <c r="AG33" s="49">
        <f>+COUNTIF('EMBARCACIONES K4'!$A$4:$I$30,AD33)</f>
        <v>0</v>
      </c>
      <c r="AH33" s="56">
        <f t="shared" si="4"/>
        <v>0</v>
      </c>
    </row>
    <row r="34" spans="1:34" ht="15" customHeight="1" thickBot="1" x14ac:dyDescent="0.35">
      <c r="A34" s="6"/>
      <c r="B34" s="29"/>
      <c r="C34" s="59">
        <f>+COUNTIF('EMBARCACIONES K1-C1'!$A$4:$K$22,B34)</f>
        <v>0</v>
      </c>
      <c r="D34" s="59">
        <f>+COUNTIF('EMBARCACIONES K2-C2'!$A$4:$I$58,B34)</f>
        <v>0</v>
      </c>
      <c r="E34" s="59">
        <f>+COUNTIF('EMBARCACIONES K4'!$A$4:$I$30,B34)</f>
        <v>0</v>
      </c>
      <c r="F34" s="60">
        <f t="shared" si="5"/>
        <v>0</v>
      </c>
      <c r="H34" s="6"/>
      <c r="I34" s="29"/>
      <c r="J34" s="59">
        <f>+COUNTIF('EMBARCACIONES K1-C1'!$A$4:$K$22,I34)</f>
        <v>0</v>
      </c>
      <c r="K34" s="59">
        <f>+COUNTIF('EMBARCACIONES K2-C2'!$A$4:$I$58,I34)</f>
        <v>0</v>
      </c>
      <c r="L34" s="59">
        <f>+COUNTIF('EMBARCACIONES K4'!$A$4:$I$30,I34)</f>
        <v>0</v>
      </c>
      <c r="M34" s="60">
        <f t="shared" si="6"/>
        <v>0</v>
      </c>
      <c r="O34" s="6"/>
      <c r="P34" s="29"/>
      <c r="Q34" s="59">
        <f>+COUNTIF('EMBARCACIONES K1-C1'!$A$4:$K$22,P34)</f>
        <v>0</v>
      </c>
      <c r="R34" s="59">
        <f>+COUNTIF('EMBARCACIONES K2-C2'!$A$4:$I$58,P34)</f>
        <v>0</v>
      </c>
      <c r="S34" s="59">
        <f>+COUNTIF('EMBARCACIONES K4'!$A$4:$I$30,P34)</f>
        <v>0</v>
      </c>
      <c r="T34" s="60">
        <f t="shared" si="7"/>
        <v>0</v>
      </c>
      <c r="V34" s="6"/>
      <c r="W34" s="29"/>
      <c r="X34" s="59">
        <f>+COUNTIF('EMBARCACIONES K1-C1'!$A$4:$K$22,W34)</f>
        <v>0</v>
      </c>
      <c r="Y34" s="59">
        <f>+COUNTIF('EMBARCACIONES K2-C2'!$A$4:$I$58,W34)</f>
        <v>0</v>
      </c>
      <c r="Z34" s="59">
        <f>+COUNTIF('EMBARCACIONES K4'!$A$4:$I$30,W34)</f>
        <v>0</v>
      </c>
      <c r="AA34" s="60">
        <f t="shared" si="8"/>
        <v>0</v>
      </c>
      <c r="AC34" s="5"/>
      <c r="AD34" s="27"/>
      <c r="AE34" s="49">
        <f>+COUNTIF('EMBARCACIONES K1-C1'!$A$4:$K$22,AD34)</f>
        <v>0</v>
      </c>
      <c r="AF34" s="49">
        <f>+COUNTIF('EMBARCACIONES K2-C2'!$A$4:$I$42,AD34)</f>
        <v>0</v>
      </c>
      <c r="AG34" s="49">
        <f>+COUNTIF('EMBARCACIONES K4'!$A$4:$I$30,AD34)</f>
        <v>0</v>
      </c>
      <c r="AH34" s="56">
        <f t="shared" si="4"/>
        <v>0</v>
      </c>
    </row>
    <row r="35" spans="1:34" ht="15" customHeight="1" thickBot="1" x14ac:dyDescent="0.35">
      <c r="AC35" s="5"/>
      <c r="AD35" s="27"/>
      <c r="AE35" s="49">
        <f>+COUNTIF('EMBARCACIONES K1-C1'!$A$4:$K$22,AD35)</f>
        <v>0</v>
      </c>
      <c r="AF35" s="49">
        <f>+COUNTIF('EMBARCACIONES K2-C2'!$A$4:$I$42,AD35)</f>
        <v>0</v>
      </c>
      <c r="AG35" s="49">
        <f>+COUNTIF('EMBARCACIONES K4'!$A$4:$I$30,AD35)</f>
        <v>0</v>
      </c>
      <c r="AH35" s="56">
        <f t="shared" si="4"/>
        <v>0</v>
      </c>
    </row>
    <row r="36" spans="1:34" ht="15" customHeight="1" thickBot="1" x14ac:dyDescent="0.35">
      <c r="A36" s="74" t="s">
        <v>73</v>
      </c>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6"/>
      <c r="AC36" s="5"/>
      <c r="AD36" s="27"/>
      <c r="AE36" s="49">
        <f>+COUNTIF('EMBARCACIONES K1-C1'!$A$4:$K$22,AD36)</f>
        <v>0</v>
      </c>
      <c r="AF36" s="49">
        <f>+COUNTIF('EMBARCACIONES K2-C2'!$A$4:$I$42,AD36)</f>
        <v>0</v>
      </c>
      <c r="AG36" s="49">
        <f>+COUNTIF('EMBARCACIONES K4'!$A$4:$I$30,AD36)</f>
        <v>0</v>
      </c>
      <c r="AH36" s="56">
        <f t="shared" si="4"/>
        <v>0</v>
      </c>
    </row>
    <row r="37" spans="1:34" s="48" customFormat="1" ht="15" customHeight="1" x14ac:dyDescent="0.3">
      <c r="A37" s="70" t="s">
        <v>74</v>
      </c>
      <c r="B37" s="71"/>
      <c r="C37" s="72"/>
      <c r="D37" s="72"/>
      <c r="E37" s="72"/>
      <c r="F37" s="73"/>
      <c r="G37" s="51"/>
      <c r="H37" s="70" t="s">
        <v>75</v>
      </c>
      <c r="I37" s="71"/>
      <c r="J37" s="72"/>
      <c r="K37" s="72"/>
      <c r="L37" s="72"/>
      <c r="M37" s="73"/>
      <c r="O37" s="70" t="s">
        <v>76</v>
      </c>
      <c r="P37" s="71"/>
      <c r="Q37" s="72"/>
      <c r="R37" s="72"/>
      <c r="S37" s="72"/>
      <c r="T37" s="73"/>
      <c r="V37" s="77" t="s">
        <v>77</v>
      </c>
      <c r="W37" s="78"/>
      <c r="X37" s="68"/>
      <c r="Y37" s="68"/>
      <c r="Z37" s="68"/>
      <c r="AA37" s="69"/>
      <c r="AC37" s="7"/>
      <c r="AD37" s="27"/>
      <c r="AE37" s="49">
        <f>+COUNTIF('EMBARCACIONES K1-C1'!$A$4:$K$22,AD37)</f>
        <v>0</v>
      </c>
      <c r="AF37" s="49">
        <f>+COUNTIF('EMBARCACIONES K2-C2'!$A$4:$I$42,AD37)</f>
        <v>0</v>
      </c>
      <c r="AG37" s="49">
        <f>+COUNTIF('EMBARCACIONES K4'!$A$4:$I$30,AD37)</f>
        <v>0</v>
      </c>
      <c r="AH37" s="56">
        <f t="shared" si="4"/>
        <v>0</v>
      </c>
    </row>
    <row r="38" spans="1:34" ht="15" customHeight="1" thickBot="1" x14ac:dyDescent="0.35">
      <c r="A38" s="52" t="s">
        <v>68</v>
      </c>
      <c r="B38" s="53" t="s">
        <v>13</v>
      </c>
      <c r="C38" s="54"/>
      <c r="D38" s="54"/>
      <c r="E38" s="54"/>
      <c r="F38" s="55"/>
      <c r="H38" s="52" t="s">
        <v>68</v>
      </c>
      <c r="I38" s="53" t="s">
        <v>13</v>
      </c>
      <c r="J38" s="54"/>
      <c r="K38" s="54"/>
      <c r="L38" s="54"/>
      <c r="M38" s="55"/>
      <c r="O38" s="52" t="s">
        <v>68</v>
      </c>
      <c r="P38" s="53" t="s">
        <v>13</v>
      </c>
      <c r="Q38" s="54"/>
      <c r="R38" s="54"/>
      <c r="S38" s="54"/>
      <c r="T38" s="55"/>
      <c r="V38" s="52" t="s">
        <v>68</v>
      </c>
      <c r="W38" s="53" t="s">
        <v>13</v>
      </c>
      <c r="X38" s="54"/>
      <c r="Y38" s="54"/>
      <c r="Z38" s="54"/>
      <c r="AA38" s="55"/>
      <c r="AC38" s="5"/>
      <c r="AD38" s="27"/>
      <c r="AE38" s="49">
        <f>+COUNTIF('EMBARCACIONES K1-C1'!$A$4:$K$22,AD38)</f>
        <v>0</v>
      </c>
      <c r="AF38" s="49">
        <f>+COUNTIF('EMBARCACIONES K2-C2'!$A$4:$I$42,AD38)</f>
        <v>0</v>
      </c>
      <c r="AG38" s="49">
        <f>+COUNTIF('EMBARCACIONES K4'!$A$4:$I$30,AD38)</f>
        <v>0</v>
      </c>
      <c r="AH38" s="56">
        <f t="shared" si="4"/>
        <v>0</v>
      </c>
    </row>
    <row r="39" spans="1:34" ht="15" customHeight="1" x14ac:dyDescent="0.3">
      <c r="A39" s="5"/>
      <c r="B39" s="27"/>
      <c r="C39" s="49">
        <f>+COUNTIF('EMBARCACIONES K1-C1'!$A$4:$K$22,B39)</f>
        <v>0</v>
      </c>
      <c r="D39" s="49">
        <f>+COUNTIF('EMBARCACIONES K2-C2'!$A$4:$I$42,B39)</f>
        <v>0</v>
      </c>
      <c r="E39" s="49">
        <f>+COUNTIF('EMBARCACIONES K4'!$A$4:$I$30,B39)</f>
        <v>0</v>
      </c>
      <c r="F39" s="56">
        <f>+SUM(C39:E39)</f>
        <v>0</v>
      </c>
      <c r="H39" s="5"/>
      <c r="I39" s="27"/>
      <c r="J39" s="49">
        <f>+COUNTIF('EMBARCACIONES K1-C1'!$A$4:$K$22,I39)</f>
        <v>0</v>
      </c>
      <c r="K39" s="49">
        <f>+COUNTIF('EMBARCACIONES K2-C2'!$A$4:$I$42,I39)</f>
        <v>0</v>
      </c>
      <c r="L39" s="49">
        <f>+COUNTIF('EMBARCACIONES K4'!$A$4:$I$30,I39)</f>
        <v>0</v>
      </c>
      <c r="M39" s="56">
        <f>+SUM(J39:L39)</f>
        <v>0</v>
      </c>
      <c r="O39" s="5"/>
      <c r="P39" s="27"/>
      <c r="Q39" s="49">
        <f>+COUNTIF('EMBARCACIONES K1-C1'!$A$4:$K$22,P39)</f>
        <v>0</v>
      </c>
      <c r="R39" s="49">
        <f>+COUNTIF('EMBARCACIONES K2-C2'!$A$4:$I$42,P39)</f>
        <v>0</v>
      </c>
      <c r="S39" s="49">
        <f>+COUNTIF('EMBARCACIONES K4'!$A$4:$I$30,P39)</f>
        <v>0</v>
      </c>
      <c r="T39" s="56">
        <f>+SUM(Q39:S39)</f>
        <v>0</v>
      </c>
      <c r="V39" s="5"/>
      <c r="W39" s="27"/>
      <c r="X39" s="49">
        <f>+COUNTIF('EMBARCACIONES K1-C1'!$A$4:$K$22,W39)</f>
        <v>0</v>
      </c>
      <c r="Y39" s="49">
        <f>+COUNTIF('EMBARCACIONES K2-C2'!$A$4:$I$42,W39)</f>
        <v>0</v>
      </c>
      <c r="Z39" s="49">
        <f>+COUNTIF('EMBARCACIONES K4'!$A$4:$I$30,W39)</f>
        <v>0</v>
      </c>
      <c r="AA39" s="56">
        <f>+SUM(X39:Z39)</f>
        <v>0</v>
      </c>
      <c r="AC39" s="5"/>
      <c r="AD39" s="27"/>
      <c r="AE39" s="49">
        <f>+COUNTIF('EMBARCACIONES K1-C1'!$A$4:$K$22,AD39)</f>
        <v>0</v>
      </c>
      <c r="AF39" s="49">
        <f>+COUNTIF('EMBARCACIONES K2-C2'!$A$4:$I$42,AD39)</f>
        <v>0</v>
      </c>
      <c r="AG39" s="49">
        <f>+COUNTIF('EMBARCACIONES K4'!$A$4:$I$30,AD39)</f>
        <v>0</v>
      </c>
      <c r="AH39" s="56">
        <f t="shared" si="4"/>
        <v>0</v>
      </c>
    </row>
    <row r="40" spans="1:34" ht="15" customHeight="1" x14ac:dyDescent="0.3">
      <c r="A40" s="5"/>
      <c r="B40" s="27"/>
      <c r="C40" s="49">
        <f>+COUNTIF('EMBARCACIONES K1-C1'!$A$4:$K$22,B40)</f>
        <v>0</v>
      </c>
      <c r="D40" s="49">
        <f>+COUNTIF('EMBARCACIONES K2-C2'!$A$4:$I$42,B40)</f>
        <v>0</v>
      </c>
      <c r="E40" s="49">
        <f>+COUNTIF('EMBARCACIONES K4'!$A$4:$I$30,B40)</f>
        <v>0</v>
      </c>
      <c r="F40" s="56">
        <f t="shared" ref="F40:F50" si="9">+SUM(C40:E40)</f>
        <v>0</v>
      </c>
      <c r="H40" s="5"/>
      <c r="I40" s="27"/>
      <c r="J40" s="49">
        <f>+COUNTIF('EMBARCACIONES K1-C1'!$A$4:$K$22,I40)</f>
        <v>0</v>
      </c>
      <c r="K40" s="49">
        <f>+COUNTIF('EMBARCACIONES K2-C2'!$A$4:$I$42,I40)</f>
        <v>0</v>
      </c>
      <c r="L40" s="49">
        <f>+COUNTIF('EMBARCACIONES K4'!$A$4:$I$30,I40)</f>
        <v>0</v>
      </c>
      <c r="M40" s="56">
        <f t="shared" ref="M40:M50" si="10">+SUM(J40:L40)</f>
        <v>0</v>
      </c>
      <c r="O40" s="5"/>
      <c r="P40" s="27"/>
      <c r="Q40" s="49">
        <f>+COUNTIF('EMBARCACIONES K1-C1'!$A$4:$K$22,P40)</f>
        <v>0</v>
      </c>
      <c r="R40" s="49">
        <f>+COUNTIF('EMBARCACIONES K2-C2'!$A$4:$I$42,P40)</f>
        <v>0</v>
      </c>
      <c r="S40" s="49">
        <f>+COUNTIF('EMBARCACIONES K4'!$A$4:$I$30,P40)</f>
        <v>0</v>
      </c>
      <c r="T40" s="56">
        <f t="shared" ref="T40:T50" si="11">+SUM(Q40:S40)</f>
        <v>0</v>
      </c>
      <c r="V40" s="5"/>
      <c r="W40" s="27"/>
      <c r="X40" s="49">
        <f>+COUNTIF('EMBARCACIONES K1-C1'!$A$4:$K$22,W40)</f>
        <v>0</v>
      </c>
      <c r="Y40" s="49">
        <f>+COUNTIF('EMBARCACIONES K2-C2'!$A$4:$I$42,W40)</f>
        <v>0</v>
      </c>
      <c r="Z40" s="49">
        <f>+COUNTIF('EMBARCACIONES K4'!$A$4:$I$30,W40)</f>
        <v>0</v>
      </c>
      <c r="AA40" s="56">
        <f t="shared" ref="AA40:AA50" si="12">+SUM(X40:Z40)</f>
        <v>0</v>
      </c>
      <c r="AC40" s="5"/>
      <c r="AD40" s="27"/>
      <c r="AE40" s="49">
        <f>+COUNTIF('EMBARCACIONES K1-C1'!$A$4:$K$22,AD40)</f>
        <v>0</v>
      </c>
      <c r="AF40" s="49">
        <f>+COUNTIF('EMBARCACIONES K2-C2'!$A$4:$I$42,AD40)</f>
        <v>0</v>
      </c>
      <c r="AG40" s="49">
        <f>+COUNTIF('EMBARCACIONES K4'!$A$4:$I$30,AD40)</f>
        <v>0</v>
      </c>
      <c r="AH40" s="56">
        <f t="shared" si="4"/>
        <v>0</v>
      </c>
    </row>
    <row r="41" spans="1:34" ht="15" customHeight="1" x14ac:dyDescent="0.3">
      <c r="A41" s="5"/>
      <c r="B41" s="27"/>
      <c r="C41" s="49">
        <f>+COUNTIF('EMBARCACIONES K1-C1'!$A$4:$K$22,B41)</f>
        <v>0</v>
      </c>
      <c r="D41" s="49">
        <f>+COUNTIF('EMBARCACIONES K2-C2'!$A$4:$I$42,B41)</f>
        <v>0</v>
      </c>
      <c r="E41" s="49">
        <f>+COUNTIF('EMBARCACIONES K4'!$A$4:$I$30,B41)</f>
        <v>0</v>
      </c>
      <c r="F41" s="56">
        <f t="shared" si="9"/>
        <v>0</v>
      </c>
      <c r="H41" s="5"/>
      <c r="I41" s="27"/>
      <c r="J41" s="49">
        <f>+COUNTIF('EMBARCACIONES K1-C1'!$A$4:$K$22,I41)</f>
        <v>0</v>
      </c>
      <c r="K41" s="49">
        <f>+COUNTIF('EMBARCACIONES K2-C2'!$A$4:$I$42,I41)</f>
        <v>0</v>
      </c>
      <c r="L41" s="49">
        <f>+COUNTIF('EMBARCACIONES K4'!$A$4:$I$30,I41)</f>
        <v>0</v>
      </c>
      <c r="M41" s="56">
        <f t="shared" si="10"/>
        <v>0</v>
      </c>
      <c r="O41" s="5"/>
      <c r="P41" s="27"/>
      <c r="Q41" s="49">
        <f>+COUNTIF('EMBARCACIONES K1-C1'!$A$4:$K$22,P41)</f>
        <v>0</v>
      </c>
      <c r="R41" s="49">
        <f>+COUNTIF('EMBARCACIONES K2-C2'!$A$4:$I$42,P41)</f>
        <v>0</v>
      </c>
      <c r="S41" s="49">
        <f>+COUNTIF('EMBARCACIONES K4'!$A$4:$I$30,P41)</f>
        <v>0</v>
      </c>
      <c r="T41" s="56">
        <f t="shared" si="11"/>
        <v>0</v>
      </c>
      <c r="V41" s="5"/>
      <c r="W41" s="27"/>
      <c r="X41" s="49">
        <f>+COUNTIF('EMBARCACIONES K1-C1'!$A$4:$K$22,W41)</f>
        <v>0</v>
      </c>
      <c r="Y41" s="49">
        <f>+COUNTIF('EMBARCACIONES K2-C2'!$A$4:$I$42,W41)</f>
        <v>0</v>
      </c>
      <c r="Z41" s="49">
        <f>+COUNTIF('EMBARCACIONES K4'!$A$4:$I$30,W41)</f>
        <v>0</v>
      </c>
      <c r="AA41" s="56">
        <f t="shared" si="12"/>
        <v>0</v>
      </c>
      <c r="AC41" s="5"/>
      <c r="AD41" s="27"/>
      <c r="AE41" s="49">
        <f>+COUNTIF('EMBARCACIONES K1-C1'!$A$4:$K$22,AD41)</f>
        <v>0</v>
      </c>
      <c r="AF41" s="49">
        <f>+COUNTIF('EMBARCACIONES K2-C2'!$A$4:$I$42,AD41)</f>
        <v>0</v>
      </c>
      <c r="AG41" s="49">
        <f>+COUNTIF('EMBARCACIONES K4'!$A$4:$I$30,AD41)</f>
        <v>0</v>
      </c>
      <c r="AH41" s="56">
        <f t="shared" si="4"/>
        <v>0</v>
      </c>
    </row>
    <row r="42" spans="1:34" ht="15" customHeight="1" x14ac:dyDescent="0.3">
      <c r="A42" s="5"/>
      <c r="B42" s="27"/>
      <c r="C42" s="49">
        <f>+COUNTIF('EMBARCACIONES K1-C1'!$A$4:$K$22,B42)</f>
        <v>0</v>
      </c>
      <c r="D42" s="49">
        <f>+COUNTIF('EMBARCACIONES K2-C2'!$A$4:$I$42,B42)</f>
        <v>0</v>
      </c>
      <c r="E42" s="49">
        <f>+COUNTIF('EMBARCACIONES K4'!$A$4:$I$30,B42)</f>
        <v>0</v>
      </c>
      <c r="F42" s="56">
        <f t="shared" si="9"/>
        <v>0</v>
      </c>
      <c r="H42" s="5"/>
      <c r="I42" s="27"/>
      <c r="J42" s="49">
        <f>+COUNTIF('EMBARCACIONES K1-C1'!$A$4:$K$22,I42)</f>
        <v>0</v>
      </c>
      <c r="K42" s="49">
        <f>+COUNTIF('EMBARCACIONES K2-C2'!$A$4:$I$42,I42)</f>
        <v>0</v>
      </c>
      <c r="L42" s="49">
        <f>+COUNTIF('EMBARCACIONES K4'!$A$4:$I$30,I42)</f>
        <v>0</v>
      </c>
      <c r="M42" s="56">
        <f t="shared" si="10"/>
        <v>0</v>
      </c>
      <c r="O42" s="5"/>
      <c r="P42" s="27"/>
      <c r="Q42" s="49">
        <f>+COUNTIF('EMBARCACIONES K1-C1'!$A$4:$K$22,P42)</f>
        <v>0</v>
      </c>
      <c r="R42" s="49">
        <f>+COUNTIF('EMBARCACIONES K2-C2'!$A$4:$I$42,P42)</f>
        <v>0</v>
      </c>
      <c r="S42" s="49">
        <f>+COUNTIF('EMBARCACIONES K4'!$A$4:$I$30,P42)</f>
        <v>0</v>
      </c>
      <c r="T42" s="56">
        <f t="shared" si="11"/>
        <v>0</v>
      </c>
      <c r="V42" s="5"/>
      <c r="W42" s="27"/>
      <c r="X42" s="49">
        <f>+COUNTIF('EMBARCACIONES K1-C1'!$A$4:$K$22,W42)</f>
        <v>0</v>
      </c>
      <c r="Y42" s="49">
        <f>+COUNTIF('EMBARCACIONES K2-C2'!$A$4:$I$42,W42)</f>
        <v>0</v>
      </c>
      <c r="Z42" s="49">
        <f>+COUNTIF('EMBARCACIONES K4'!$A$4:$I$30,W42)</f>
        <v>0</v>
      </c>
      <c r="AA42" s="56">
        <f t="shared" si="12"/>
        <v>0</v>
      </c>
      <c r="AC42" s="5"/>
      <c r="AD42" s="27"/>
      <c r="AE42" s="49">
        <f>+COUNTIF('EMBARCACIONES K1-C1'!$A$4:$K$22,AD42)</f>
        <v>0</v>
      </c>
      <c r="AF42" s="49">
        <f>+COUNTIF('EMBARCACIONES K2-C2'!$A$4:$I$42,AD42)</f>
        <v>0</v>
      </c>
      <c r="AG42" s="49">
        <f>+COUNTIF('EMBARCACIONES K4'!$A$4:$I$30,AD42)</f>
        <v>0</v>
      </c>
      <c r="AH42" s="56">
        <f t="shared" si="4"/>
        <v>0</v>
      </c>
    </row>
    <row r="43" spans="1:34" ht="15" customHeight="1" x14ac:dyDescent="0.3">
      <c r="A43" s="5"/>
      <c r="B43" s="27"/>
      <c r="C43" s="49">
        <f>+COUNTIF('EMBARCACIONES K1-C1'!$A$4:$K$22,B43)</f>
        <v>0</v>
      </c>
      <c r="D43" s="49">
        <f>+COUNTIF('EMBARCACIONES K2-C2'!$A$4:$I$42,B43)</f>
        <v>0</v>
      </c>
      <c r="E43" s="49">
        <f>+COUNTIF('EMBARCACIONES K4'!$A$4:$I$30,B43)</f>
        <v>0</v>
      </c>
      <c r="F43" s="56">
        <f t="shared" si="9"/>
        <v>0</v>
      </c>
      <c r="H43" s="5"/>
      <c r="I43" s="27"/>
      <c r="J43" s="49">
        <f>+COUNTIF('EMBARCACIONES K1-C1'!$A$4:$K$22,I43)</f>
        <v>0</v>
      </c>
      <c r="K43" s="49">
        <f>+COUNTIF('EMBARCACIONES K2-C2'!$A$4:$I$42,I43)</f>
        <v>0</v>
      </c>
      <c r="L43" s="49">
        <f>+COUNTIF('EMBARCACIONES K4'!$A$4:$I$30,I43)</f>
        <v>0</v>
      </c>
      <c r="M43" s="56">
        <f t="shared" si="10"/>
        <v>0</v>
      </c>
      <c r="O43" s="5"/>
      <c r="P43" s="27"/>
      <c r="Q43" s="49">
        <f>+COUNTIF('EMBARCACIONES K1-C1'!$A$4:$K$22,P43)</f>
        <v>0</v>
      </c>
      <c r="R43" s="49">
        <f>+COUNTIF('EMBARCACIONES K2-C2'!$A$4:$I$42,P43)</f>
        <v>0</v>
      </c>
      <c r="S43" s="49">
        <f>+COUNTIF('EMBARCACIONES K4'!$A$4:$I$30,P43)</f>
        <v>0</v>
      </c>
      <c r="T43" s="56">
        <f t="shared" si="11"/>
        <v>0</v>
      </c>
      <c r="V43" s="5"/>
      <c r="W43" s="27"/>
      <c r="X43" s="49">
        <f>+COUNTIF('EMBARCACIONES K1-C1'!$A$4:$K$22,W43)</f>
        <v>0</v>
      </c>
      <c r="Y43" s="49">
        <f>+COUNTIF('EMBARCACIONES K2-C2'!$A$4:$I$42,W43)</f>
        <v>0</v>
      </c>
      <c r="Z43" s="49">
        <f>+COUNTIF('EMBARCACIONES K4'!$A$4:$I$30,W43)</f>
        <v>0</v>
      </c>
      <c r="AA43" s="56">
        <f t="shared" si="12"/>
        <v>0</v>
      </c>
      <c r="AC43" s="5"/>
      <c r="AD43" s="27"/>
      <c r="AE43" s="49">
        <f>+COUNTIF('EMBARCACIONES K1-C1'!$A$4:$K$22,AD43)</f>
        <v>0</v>
      </c>
      <c r="AF43" s="49">
        <f>+COUNTIF('EMBARCACIONES K2-C2'!$A$4:$I$42,AD43)</f>
        <v>0</v>
      </c>
      <c r="AG43" s="49">
        <f>+COUNTIF('EMBARCACIONES K4'!$A$4:$I$30,AD43)</f>
        <v>0</v>
      </c>
      <c r="AH43" s="56">
        <f t="shared" si="4"/>
        <v>0</v>
      </c>
    </row>
    <row r="44" spans="1:34" ht="15" customHeight="1" x14ac:dyDescent="0.3">
      <c r="A44" s="5"/>
      <c r="B44" s="27"/>
      <c r="C44" s="49">
        <f>+COUNTIF('EMBARCACIONES K1-C1'!$A$4:$K$22,B44)</f>
        <v>0</v>
      </c>
      <c r="D44" s="49">
        <f>+COUNTIF('EMBARCACIONES K2-C2'!$A$4:$I$42,B44)</f>
        <v>0</v>
      </c>
      <c r="E44" s="49">
        <f>+COUNTIF('EMBARCACIONES K4'!$A$4:$I$30,B44)</f>
        <v>0</v>
      </c>
      <c r="F44" s="56">
        <f t="shared" si="9"/>
        <v>0</v>
      </c>
      <c r="H44" s="5"/>
      <c r="I44" s="27"/>
      <c r="J44" s="49">
        <f>+COUNTIF('EMBARCACIONES K1-C1'!$A$4:$K$22,I44)</f>
        <v>0</v>
      </c>
      <c r="K44" s="49">
        <f>+COUNTIF('EMBARCACIONES K2-C2'!$A$4:$I$42,I44)</f>
        <v>0</v>
      </c>
      <c r="L44" s="49">
        <f>+COUNTIF('EMBARCACIONES K4'!$A$4:$I$30,I44)</f>
        <v>0</v>
      </c>
      <c r="M44" s="56">
        <f t="shared" si="10"/>
        <v>0</v>
      </c>
      <c r="O44" s="5"/>
      <c r="P44" s="27"/>
      <c r="Q44" s="49">
        <f>+COUNTIF('EMBARCACIONES K1-C1'!$A$4:$K$22,P44)</f>
        <v>0</v>
      </c>
      <c r="R44" s="49">
        <f>+COUNTIF('EMBARCACIONES K2-C2'!$A$4:$I$42,P44)</f>
        <v>0</v>
      </c>
      <c r="S44" s="49">
        <f>+COUNTIF('EMBARCACIONES K4'!$A$4:$I$30,P44)</f>
        <v>0</v>
      </c>
      <c r="T44" s="56">
        <f t="shared" si="11"/>
        <v>0</v>
      </c>
      <c r="V44" s="5"/>
      <c r="W44" s="27"/>
      <c r="X44" s="49">
        <f>+COUNTIF('EMBARCACIONES K1-C1'!$A$4:$K$22,W44)</f>
        <v>0</v>
      </c>
      <c r="Y44" s="49">
        <f>+COUNTIF('EMBARCACIONES K2-C2'!$A$4:$I$42,W44)</f>
        <v>0</v>
      </c>
      <c r="Z44" s="49">
        <f>+COUNTIF('EMBARCACIONES K4'!$A$4:$I$30,W44)</f>
        <v>0</v>
      </c>
      <c r="AA44" s="56">
        <f t="shared" si="12"/>
        <v>0</v>
      </c>
      <c r="AC44" s="5"/>
      <c r="AD44" s="27"/>
      <c r="AE44" s="49">
        <f>+COUNTIF('EMBARCACIONES K1-C1'!$A$4:$K$22,AD44)</f>
        <v>0</v>
      </c>
      <c r="AF44" s="49">
        <f>+COUNTIF('EMBARCACIONES K2-C2'!$A$4:$I$42,AD44)</f>
        <v>0</v>
      </c>
      <c r="AG44" s="49">
        <f>+COUNTIF('EMBARCACIONES K4'!$A$4:$I$30,AD44)</f>
        <v>0</v>
      </c>
      <c r="AH44" s="56">
        <f t="shared" si="4"/>
        <v>0</v>
      </c>
    </row>
    <row r="45" spans="1:34" ht="15" customHeight="1" x14ac:dyDescent="0.3">
      <c r="A45" s="5"/>
      <c r="B45" s="27"/>
      <c r="C45" s="49">
        <f>+COUNTIF('EMBARCACIONES K1-C1'!$A$4:$K$22,B45)</f>
        <v>0</v>
      </c>
      <c r="D45" s="49">
        <f>+COUNTIF('EMBARCACIONES K2-C2'!$A$4:$I$42,B45)</f>
        <v>0</v>
      </c>
      <c r="E45" s="49">
        <f>+COUNTIF('EMBARCACIONES K4'!$A$4:$I$30,B45)</f>
        <v>0</v>
      </c>
      <c r="F45" s="56">
        <f t="shared" si="9"/>
        <v>0</v>
      </c>
      <c r="H45" s="5"/>
      <c r="I45" s="27"/>
      <c r="J45" s="49">
        <f>+COUNTIF('EMBARCACIONES K1-C1'!$A$4:$K$22,I45)</f>
        <v>0</v>
      </c>
      <c r="K45" s="49">
        <f>+COUNTIF('EMBARCACIONES K2-C2'!$A$4:$I$42,I45)</f>
        <v>0</v>
      </c>
      <c r="L45" s="49">
        <f>+COUNTIF('EMBARCACIONES K4'!$A$4:$I$30,I45)</f>
        <v>0</v>
      </c>
      <c r="M45" s="56">
        <f t="shared" si="10"/>
        <v>0</v>
      </c>
      <c r="O45" s="5"/>
      <c r="P45" s="27"/>
      <c r="Q45" s="49">
        <f>+COUNTIF('EMBARCACIONES K1-C1'!$A$4:$K$22,P45)</f>
        <v>0</v>
      </c>
      <c r="R45" s="49">
        <f>+COUNTIF('EMBARCACIONES K2-C2'!$A$4:$I$42,P45)</f>
        <v>0</v>
      </c>
      <c r="S45" s="49">
        <f>+COUNTIF('EMBARCACIONES K4'!$A$4:$I$30,P45)</f>
        <v>0</v>
      </c>
      <c r="T45" s="56">
        <f t="shared" si="11"/>
        <v>0</v>
      </c>
      <c r="V45" s="5"/>
      <c r="W45" s="27"/>
      <c r="X45" s="49">
        <f>+COUNTIF('EMBARCACIONES K1-C1'!$A$4:$K$22,W45)</f>
        <v>0</v>
      </c>
      <c r="Y45" s="49">
        <f>+COUNTIF('EMBARCACIONES K2-C2'!$A$4:$I$42,W45)</f>
        <v>0</v>
      </c>
      <c r="Z45" s="49">
        <f>+COUNTIF('EMBARCACIONES K4'!$A$4:$I$30,W45)</f>
        <v>0</v>
      </c>
      <c r="AA45" s="56">
        <f t="shared" si="12"/>
        <v>0</v>
      </c>
      <c r="AC45" s="5"/>
      <c r="AD45" s="27"/>
      <c r="AE45" s="49">
        <f>+COUNTIF('EMBARCACIONES K1-C1'!$A$4:$K$22,AD45)</f>
        <v>0</v>
      </c>
      <c r="AF45" s="49">
        <f>+COUNTIF('EMBARCACIONES K2-C2'!$A$4:$I$42,AD45)</f>
        <v>0</v>
      </c>
      <c r="AG45" s="49">
        <f>+COUNTIF('EMBARCACIONES K4'!$A$4:$I$30,AD45)</f>
        <v>0</v>
      </c>
      <c r="AH45" s="56">
        <f t="shared" si="4"/>
        <v>0</v>
      </c>
    </row>
    <row r="46" spans="1:34" ht="15" customHeight="1" x14ac:dyDescent="0.3">
      <c r="A46" s="5"/>
      <c r="B46" s="27"/>
      <c r="C46" s="49">
        <f>+COUNTIF('EMBARCACIONES K1-C1'!$A$4:$K$22,B46)</f>
        <v>0</v>
      </c>
      <c r="D46" s="49">
        <f>+COUNTIF('EMBARCACIONES K2-C2'!$A$4:$I$42,B46)</f>
        <v>0</v>
      </c>
      <c r="E46" s="49">
        <f>+COUNTIF('EMBARCACIONES K4'!$A$4:$I$30,B46)</f>
        <v>0</v>
      </c>
      <c r="F46" s="56">
        <f t="shared" si="9"/>
        <v>0</v>
      </c>
      <c r="H46" s="5"/>
      <c r="I46" s="27"/>
      <c r="J46" s="49">
        <f>+COUNTIF('EMBARCACIONES K1-C1'!$A$4:$K$22,I46)</f>
        <v>0</v>
      </c>
      <c r="K46" s="49">
        <f>+COUNTIF('EMBARCACIONES K2-C2'!$A$4:$I$42,I46)</f>
        <v>0</v>
      </c>
      <c r="L46" s="49">
        <f>+COUNTIF('EMBARCACIONES K4'!$A$4:$I$30,I46)</f>
        <v>0</v>
      </c>
      <c r="M46" s="56">
        <f t="shared" si="10"/>
        <v>0</v>
      </c>
      <c r="O46" s="5"/>
      <c r="P46" s="27"/>
      <c r="Q46" s="49">
        <f>+COUNTIF('EMBARCACIONES K1-C1'!$A$4:$K$22,P46)</f>
        <v>0</v>
      </c>
      <c r="R46" s="49">
        <f>+COUNTIF('EMBARCACIONES K2-C2'!$A$4:$I$42,P46)</f>
        <v>0</v>
      </c>
      <c r="S46" s="49">
        <f>+COUNTIF('EMBARCACIONES K4'!$A$4:$I$30,P46)</f>
        <v>0</v>
      </c>
      <c r="T46" s="56">
        <f t="shared" si="11"/>
        <v>0</v>
      </c>
      <c r="V46" s="5"/>
      <c r="W46" s="27"/>
      <c r="X46" s="49">
        <f>+COUNTIF('EMBARCACIONES K1-C1'!$A$4:$K$22,W46)</f>
        <v>0</v>
      </c>
      <c r="Y46" s="49">
        <f>+COUNTIF('EMBARCACIONES K2-C2'!$A$4:$I$42,W46)</f>
        <v>0</v>
      </c>
      <c r="Z46" s="49">
        <f>+COUNTIF('EMBARCACIONES K4'!$A$4:$I$30,W46)</f>
        <v>0</v>
      </c>
      <c r="AA46" s="56">
        <f t="shared" si="12"/>
        <v>0</v>
      </c>
      <c r="AC46" s="5"/>
      <c r="AD46" s="27"/>
      <c r="AE46" s="49">
        <f>+COUNTIF('EMBARCACIONES K1-C1'!$A$4:$K$22,AD46)</f>
        <v>0</v>
      </c>
      <c r="AF46" s="49">
        <f>+COUNTIF('EMBARCACIONES K2-C2'!$A$4:$I$42,AD46)</f>
        <v>0</v>
      </c>
      <c r="AG46" s="49">
        <f>+COUNTIF('EMBARCACIONES K4'!$A$4:$I$30,AD46)</f>
        <v>0</v>
      </c>
      <c r="AH46" s="56">
        <f t="shared" si="4"/>
        <v>0</v>
      </c>
    </row>
    <row r="47" spans="1:34" ht="15" customHeight="1" x14ac:dyDescent="0.3">
      <c r="A47" s="5"/>
      <c r="B47" s="27"/>
      <c r="C47" s="49">
        <f>+COUNTIF('EMBARCACIONES K1-C1'!$A$4:$K$22,B47)</f>
        <v>0</v>
      </c>
      <c r="D47" s="49">
        <f>+COUNTIF('EMBARCACIONES K2-C2'!$A$4:$I$42,B47)</f>
        <v>0</v>
      </c>
      <c r="E47" s="49">
        <f>+COUNTIF('EMBARCACIONES K4'!$A$4:$I$30,B47)</f>
        <v>0</v>
      </c>
      <c r="F47" s="56">
        <f t="shared" si="9"/>
        <v>0</v>
      </c>
      <c r="H47" s="5"/>
      <c r="I47" s="27"/>
      <c r="J47" s="49">
        <f>+COUNTIF('EMBARCACIONES K1-C1'!$A$4:$K$22,I47)</f>
        <v>0</v>
      </c>
      <c r="K47" s="49">
        <f>+COUNTIF('EMBARCACIONES K2-C2'!$A$4:$I$42,I47)</f>
        <v>0</v>
      </c>
      <c r="L47" s="49">
        <f>+COUNTIF('EMBARCACIONES K4'!$A$4:$I$30,I47)</f>
        <v>0</v>
      </c>
      <c r="M47" s="56">
        <f t="shared" si="10"/>
        <v>0</v>
      </c>
      <c r="O47" s="5"/>
      <c r="P47" s="27"/>
      <c r="Q47" s="49">
        <f>+COUNTIF('EMBARCACIONES K1-C1'!$A$4:$K$22,P47)</f>
        <v>0</v>
      </c>
      <c r="R47" s="49">
        <f>+COUNTIF('EMBARCACIONES K2-C2'!$A$4:$I$42,P47)</f>
        <v>0</v>
      </c>
      <c r="S47" s="49">
        <f>+COUNTIF('EMBARCACIONES K4'!$A$4:$I$30,P47)</f>
        <v>0</v>
      </c>
      <c r="T47" s="56">
        <f t="shared" si="11"/>
        <v>0</v>
      </c>
      <c r="V47" s="5"/>
      <c r="W47" s="27"/>
      <c r="X47" s="49">
        <f>+COUNTIF('EMBARCACIONES K1-C1'!$A$4:$K$22,W47)</f>
        <v>0</v>
      </c>
      <c r="Y47" s="49">
        <f>+COUNTIF('EMBARCACIONES K2-C2'!$A$4:$I$42,W47)</f>
        <v>0</v>
      </c>
      <c r="Z47" s="49">
        <f>+COUNTIF('EMBARCACIONES K4'!$A$4:$I$30,W47)</f>
        <v>0</v>
      </c>
      <c r="AA47" s="56">
        <f t="shared" si="12"/>
        <v>0</v>
      </c>
      <c r="AC47" s="5"/>
      <c r="AD47" s="27"/>
      <c r="AE47" s="49">
        <f>+COUNTIF('EMBARCACIONES K1-C1'!$A$4:$K$22,AD47)</f>
        <v>0</v>
      </c>
      <c r="AF47" s="49">
        <f>+COUNTIF('EMBARCACIONES K2-C2'!$A$4:$I$42,AD47)</f>
        <v>0</v>
      </c>
      <c r="AG47" s="49">
        <f>+COUNTIF('EMBARCACIONES K4'!$A$4:$I$30,AD47)</f>
        <v>0</v>
      </c>
      <c r="AH47" s="56">
        <f t="shared" si="4"/>
        <v>0</v>
      </c>
    </row>
    <row r="48" spans="1:34" ht="15" customHeight="1" x14ac:dyDescent="0.3">
      <c r="A48" s="5"/>
      <c r="B48" s="27"/>
      <c r="C48" s="49">
        <f>+COUNTIF('EMBARCACIONES K1-C1'!$A$4:$K$22,B48)</f>
        <v>0</v>
      </c>
      <c r="D48" s="49">
        <f>+COUNTIF('EMBARCACIONES K2-C2'!$A$4:$I$42,B48)</f>
        <v>0</v>
      </c>
      <c r="E48" s="49">
        <f>+COUNTIF('EMBARCACIONES K4'!$A$4:$I$30,B48)</f>
        <v>0</v>
      </c>
      <c r="F48" s="56">
        <f t="shared" si="9"/>
        <v>0</v>
      </c>
      <c r="H48" s="5"/>
      <c r="I48" s="27"/>
      <c r="J48" s="49">
        <f>+COUNTIF('EMBARCACIONES K1-C1'!$A$4:$K$22,I48)</f>
        <v>0</v>
      </c>
      <c r="K48" s="49">
        <f>+COUNTIF('EMBARCACIONES K2-C2'!$A$4:$I$42,I48)</f>
        <v>0</v>
      </c>
      <c r="L48" s="49">
        <f>+COUNTIF('EMBARCACIONES K4'!$A$4:$I$30,I48)</f>
        <v>0</v>
      </c>
      <c r="M48" s="56">
        <f t="shared" si="10"/>
        <v>0</v>
      </c>
      <c r="O48" s="5"/>
      <c r="P48" s="27"/>
      <c r="Q48" s="49">
        <f>+COUNTIF('EMBARCACIONES K1-C1'!$A$4:$K$22,P48)</f>
        <v>0</v>
      </c>
      <c r="R48" s="49">
        <f>+COUNTIF('EMBARCACIONES K2-C2'!$A$4:$I$42,P48)</f>
        <v>0</v>
      </c>
      <c r="S48" s="49">
        <f>+COUNTIF('EMBARCACIONES K4'!$A$4:$I$30,P48)</f>
        <v>0</v>
      </c>
      <c r="T48" s="56">
        <f t="shared" si="11"/>
        <v>0</v>
      </c>
      <c r="V48" s="5"/>
      <c r="W48" s="27"/>
      <c r="X48" s="49">
        <f>+COUNTIF('EMBARCACIONES K1-C1'!$A$4:$K$22,W48)</f>
        <v>0</v>
      </c>
      <c r="Y48" s="49">
        <f>+COUNTIF('EMBARCACIONES K2-C2'!$A$4:$I$42,W48)</f>
        <v>0</v>
      </c>
      <c r="Z48" s="49">
        <f>+COUNTIF('EMBARCACIONES K4'!$A$4:$I$30,W48)</f>
        <v>0</v>
      </c>
      <c r="AA48" s="56">
        <f t="shared" si="12"/>
        <v>0</v>
      </c>
      <c r="AC48" s="5"/>
      <c r="AD48" s="27"/>
      <c r="AE48" s="49">
        <f>+COUNTIF('EMBARCACIONES K1-C1'!$A$4:$K$22,AD48)</f>
        <v>0</v>
      </c>
      <c r="AF48" s="49">
        <f>+COUNTIF('EMBARCACIONES K2-C2'!$A$4:$I$42,AD48)</f>
        <v>0</v>
      </c>
      <c r="AG48" s="49">
        <f>+COUNTIF('EMBARCACIONES K4'!$A$4:$I$30,AD48)</f>
        <v>0</v>
      </c>
      <c r="AH48" s="56">
        <f t="shared" si="4"/>
        <v>0</v>
      </c>
    </row>
    <row r="49" spans="1:34" ht="15" customHeight="1" x14ac:dyDescent="0.3">
      <c r="A49" s="5"/>
      <c r="B49" s="27"/>
      <c r="C49" s="49">
        <f>+COUNTIF('EMBARCACIONES K1-C1'!$A$4:$K$22,B49)</f>
        <v>0</v>
      </c>
      <c r="D49" s="49">
        <f>+COUNTIF('EMBARCACIONES K2-C2'!$A$4:$I$42,B49)</f>
        <v>0</v>
      </c>
      <c r="E49" s="49">
        <f>+COUNTIF('EMBARCACIONES K4'!$A$4:$I$30,B49)</f>
        <v>0</v>
      </c>
      <c r="F49" s="56">
        <f t="shared" si="9"/>
        <v>0</v>
      </c>
      <c r="H49" s="5"/>
      <c r="I49" s="27"/>
      <c r="J49" s="49">
        <f>+COUNTIF('EMBARCACIONES K1-C1'!$A$4:$K$22,I49)</f>
        <v>0</v>
      </c>
      <c r="K49" s="49">
        <f>+COUNTIF('EMBARCACIONES K2-C2'!$A$4:$I$42,I49)</f>
        <v>0</v>
      </c>
      <c r="L49" s="49">
        <f>+COUNTIF('EMBARCACIONES K4'!$A$4:$I$30,I49)</f>
        <v>0</v>
      </c>
      <c r="M49" s="56">
        <f t="shared" si="10"/>
        <v>0</v>
      </c>
      <c r="O49" s="5"/>
      <c r="P49" s="27"/>
      <c r="Q49" s="49">
        <f>+COUNTIF('EMBARCACIONES K1-C1'!$A$4:$K$22,P49)</f>
        <v>0</v>
      </c>
      <c r="R49" s="49">
        <f>+COUNTIF('EMBARCACIONES K2-C2'!$A$4:$I$42,P49)</f>
        <v>0</v>
      </c>
      <c r="S49" s="49">
        <f>+COUNTIF('EMBARCACIONES K4'!$A$4:$I$30,P49)</f>
        <v>0</v>
      </c>
      <c r="T49" s="56">
        <f t="shared" si="11"/>
        <v>0</v>
      </c>
      <c r="V49" s="5"/>
      <c r="W49" s="27"/>
      <c r="X49" s="49">
        <f>+COUNTIF('EMBARCACIONES K1-C1'!$A$4:$K$22,W49)</f>
        <v>0</v>
      </c>
      <c r="Y49" s="49">
        <f>+COUNTIF('EMBARCACIONES K2-C2'!$A$4:$I$42,W49)</f>
        <v>0</v>
      </c>
      <c r="Z49" s="49">
        <f>+COUNTIF('EMBARCACIONES K4'!$A$4:$I$30,W49)</f>
        <v>0</v>
      </c>
      <c r="AA49" s="56">
        <f t="shared" si="12"/>
        <v>0</v>
      </c>
      <c r="AC49" s="5"/>
      <c r="AD49" s="27"/>
      <c r="AE49" s="49">
        <f>+COUNTIF('EMBARCACIONES K1-C1'!$A$4:$K$22,AD49)</f>
        <v>0</v>
      </c>
      <c r="AF49" s="49">
        <f>+COUNTIF('EMBARCACIONES K2-C2'!$A$4:$I$42,AD49)</f>
        <v>0</v>
      </c>
      <c r="AG49" s="49">
        <f>+COUNTIF('EMBARCACIONES K4'!$A$4:$I$30,AD49)</f>
        <v>0</v>
      </c>
      <c r="AH49" s="56">
        <f t="shared" si="4"/>
        <v>0</v>
      </c>
    </row>
    <row r="50" spans="1:34" ht="15" customHeight="1" thickBot="1" x14ac:dyDescent="0.35">
      <c r="A50" s="6"/>
      <c r="B50" s="29"/>
      <c r="C50" s="59">
        <f>+COUNTIF('EMBARCACIONES K1-C1'!$A$4:$K$22,B50)</f>
        <v>0</v>
      </c>
      <c r="D50" s="59">
        <f>+COUNTIF('EMBARCACIONES K2-C2'!$A$4:$I$42,B50)</f>
        <v>0</v>
      </c>
      <c r="E50" s="59">
        <f>+COUNTIF('EMBARCACIONES K4'!$A$4:$I$30,B50)</f>
        <v>0</v>
      </c>
      <c r="F50" s="60">
        <f t="shared" si="9"/>
        <v>0</v>
      </c>
      <c r="H50" s="6"/>
      <c r="I50" s="29"/>
      <c r="J50" s="59">
        <f>+COUNTIF('EMBARCACIONES K1-C1'!$A$4:$K$22,I50)</f>
        <v>0</v>
      </c>
      <c r="K50" s="59">
        <f>+COUNTIF('EMBARCACIONES K2-C2'!$A$4:$I$42,I50)</f>
        <v>0</v>
      </c>
      <c r="L50" s="59">
        <f>+COUNTIF('EMBARCACIONES K4'!$A$4:$I$30,I50)</f>
        <v>0</v>
      </c>
      <c r="M50" s="60">
        <f t="shared" si="10"/>
        <v>0</v>
      </c>
      <c r="O50" s="6"/>
      <c r="P50" s="29"/>
      <c r="Q50" s="59">
        <f>+COUNTIF('EMBARCACIONES K1-C1'!$A$4:$K$22,P50)</f>
        <v>0</v>
      </c>
      <c r="R50" s="59">
        <f>+COUNTIF('EMBARCACIONES K2-C2'!$A$4:$I$42,P50)</f>
        <v>0</v>
      </c>
      <c r="S50" s="59">
        <f>+COUNTIF('EMBARCACIONES K4'!$A$4:$I$30,P50)</f>
        <v>0</v>
      </c>
      <c r="T50" s="60">
        <f t="shared" si="11"/>
        <v>0</v>
      </c>
      <c r="V50" s="6"/>
      <c r="W50" s="29"/>
      <c r="X50" s="59">
        <f>+COUNTIF('EMBARCACIONES K1-C1'!$A$4:$K$22,W50)</f>
        <v>0</v>
      </c>
      <c r="Y50" s="59">
        <f>+COUNTIF('EMBARCACIONES K2-C2'!$A$4:$I$42,W50)</f>
        <v>0</v>
      </c>
      <c r="Z50" s="59">
        <f>+COUNTIF('EMBARCACIONES K4'!$A$4:$I$30,W50)</f>
        <v>0</v>
      </c>
      <c r="AA50" s="60">
        <f t="shared" si="12"/>
        <v>0</v>
      </c>
      <c r="AC50" s="6"/>
      <c r="AD50" s="29"/>
      <c r="AE50" s="59">
        <f>+COUNTIF('EMBARCACIONES K1-C1'!$A$4:$K$22,AD50)</f>
        <v>0</v>
      </c>
      <c r="AF50" s="59">
        <f>+COUNTIF('EMBARCACIONES K2-C2'!$A$4:$I$42,AD50)</f>
        <v>0</v>
      </c>
      <c r="AG50" s="59">
        <f>+COUNTIF('EMBARCACIONES K4'!$A$4:$I$30,AD50)</f>
        <v>0</v>
      </c>
      <c r="AH50" s="60">
        <f t="shared" si="4"/>
        <v>0</v>
      </c>
    </row>
    <row r="51" spans="1:34" ht="15" customHeight="1" thickBot="1" x14ac:dyDescent="0.35"/>
    <row r="52" spans="1:34" ht="15" customHeight="1" thickBot="1" x14ac:dyDescent="0.35">
      <c r="A52" s="74" t="s">
        <v>73</v>
      </c>
      <c r="B52" s="75"/>
      <c r="C52" s="75"/>
      <c r="D52" s="75"/>
      <c r="E52" s="75"/>
      <c r="F52" s="75"/>
      <c r="G52" s="75"/>
      <c r="H52" s="75"/>
      <c r="I52" s="75"/>
      <c r="J52" s="75"/>
      <c r="K52" s="75"/>
      <c r="L52" s="75"/>
      <c r="M52" s="76"/>
      <c r="N52" s="30"/>
      <c r="O52" s="74" t="s">
        <v>78</v>
      </c>
      <c r="P52" s="75"/>
      <c r="Q52" s="75"/>
      <c r="R52" s="75"/>
      <c r="S52" s="75"/>
      <c r="T52" s="75"/>
      <c r="U52" s="75"/>
      <c r="V52" s="75"/>
      <c r="W52" s="75"/>
      <c r="X52" s="75"/>
      <c r="Y52" s="75"/>
      <c r="Z52" s="75"/>
      <c r="AA52" s="75"/>
      <c r="AB52" s="75"/>
      <c r="AC52" s="75"/>
      <c r="AD52" s="75"/>
      <c r="AE52" s="75"/>
      <c r="AF52" s="75"/>
      <c r="AG52" s="75"/>
      <c r="AH52" s="76"/>
    </row>
    <row r="53" spans="1:34" s="48" customFormat="1" ht="15" customHeight="1" x14ac:dyDescent="0.3">
      <c r="A53" s="70" t="s">
        <v>144</v>
      </c>
      <c r="B53" s="71"/>
      <c r="C53" s="72"/>
      <c r="D53" s="72"/>
      <c r="E53" s="72"/>
      <c r="F53" s="73"/>
      <c r="G53" s="51"/>
      <c r="H53" s="70" t="s">
        <v>145</v>
      </c>
      <c r="I53" s="71"/>
      <c r="J53" s="72"/>
      <c r="K53" s="72"/>
      <c r="L53" s="72"/>
      <c r="M53" s="73"/>
      <c r="N53" s="51"/>
      <c r="O53" s="77" t="s">
        <v>80</v>
      </c>
      <c r="P53" s="78"/>
      <c r="Q53" s="68"/>
      <c r="R53" s="68"/>
      <c r="S53" s="68"/>
      <c r="T53" s="69"/>
      <c r="V53" s="77" t="s">
        <v>81</v>
      </c>
      <c r="W53" s="78"/>
      <c r="X53" s="68"/>
      <c r="Y53" s="68"/>
      <c r="Z53" s="68"/>
      <c r="AA53" s="69"/>
      <c r="AC53" s="77" t="s">
        <v>82</v>
      </c>
      <c r="AD53" s="78"/>
      <c r="AE53" s="68"/>
      <c r="AF53" s="68"/>
      <c r="AG53" s="68"/>
      <c r="AH53" s="69"/>
    </row>
    <row r="54" spans="1:34" ht="15" customHeight="1" thickBot="1" x14ac:dyDescent="0.35">
      <c r="A54" s="52" t="s">
        <v>68</v>
      </c>
      <c r="B54" s="53" t="s">
        <v>13</v>
      </c>
      <c r="C54" s="54"/>
      <c r="D54" s="54"/>
      <c r="E54" s="54"/>
      <c r="F54" s="55"/>
      <c r="H54" s="52" t="s">
        <v>68</v>
      </c>
      <c r="I54" s="53" t="s">
        <v>13</v>
      </c>
      <c r="J54" s="54"/>
      <c r="K54" s="54"/>
      <c r="L54" s="54"/>
      <c r="M54" s="55"/>
      <c r="N54" s="50"/>
      <c r="O54" s="52" t="s">
        <v>68</v>
      </c>
      <c r="P54" s="53" t="s">
        <v>13</v>
      </c>
      <c r="Q54" s="54"/>
      <c r="R54" s="54"/>
      <c r="S54" s="54"/>
      <c r="T54" s="55"/>
      <c r="V54" s="52" t="s">
        <v>68</v>
      </c>
      <c r="W54" s="53" t="s">
        <v>13</v>
      </c>
      <c r="X54" s="54"/>
      <c r="Y54" s="54"/>
      <c r="Z54" s="54"/>
      <c r="AA54" s="55"/>
      <c r="AC54" s="52" t="s">
        <v>68</v>
      </c>
      <c r="AD54" s="53" t="s">
        <v>13</v>
      </c>
      <c r="AE54" s="54"/>
      <c r="AF54" s="54"/>
      <c r="AG54" s="54"/>
      <c r="AH54" s="55"/>
    </row>
    <row r="55" spans="1:34" ht="15" customHeight="1" x14ac:dyDescent="0.3">
      <c r="A55" s="19"/>
      <c r="B55" s="28"/>
      <c r="C55" s="57">
        <f>+COUNTIF('EMBARCACIONES K1-C1'!$A$4:$K$22,B55)</f>
        <v>0</v>
      </c>
      <c r="D55" s="57">
        <f>+COUNTIF('EMBARCACIONES K2-C2'!$A$4:$I$58,B55)</f>
        <v>0</v>
      </c>
      <c r="E55" s="57">
        <f>+COUNTIF('EMBARCACIONES K4'!$A$4:$I$30,B55)</f>
        <v>0</v>
      </c>
      <c r="F55" s="58">
        <f>+SUM(C55:E55)</f>
        <v>0</v>
      </c>
      <c r="H55" s="19"/>
      <c r="I55" s="28"/>
      <c r="J55" s="57">
        <f>+COUNTIF('EMBARCACIONES K1-C1'!$A$4:$K$22,I55)</f>
        <v>0</v>
      </c>
      <c r="K55" s="57">
        <f>+COUNTIF('EMBARCACIONES K2-C2'!$A$4:$I$58,I55)</f>
        <v>0</v>
      </c>
      <c r="L55" s="57">
        <f>+COUNTIF('EMBARCACIONES K4'!$A$4:$I$30,I55)</f>
        <v>0</v>
      </c>
      <c r="M55" s="58">
        <f>+SUM(J55:L55)</f>
        <v>0</v>
      </c>
      <c r="N55" s="50"/>
      <c r="O55" s="5"/>
      <c r="P55" s="27"/>
      <c r="Q55" s="49">
        <f>+COUNTIF('EMBARCACIONES K1-C1'!$A$4:$K$22,P55)</f>
        <v>0</v>
      </c>
      <c r="R55" s="49">
        <f>+COUNTIF('EMBARCACIONES K2-C2'!$A$4:$I$42,P55)</f>
        <v>0</v>
      </c>
      <c r="S55" s="49">
        <f>+COUNTIF('EMBARCACIONES K4'!$A$4:$I$30,P55)</f>
        <v>0</v>
      </c>
      <c r="T55" s="56">
        <f>+SUM(Q55:S55)</f>
        <v>0</v>
      </c>
      <c r="V55" s="5"/>
      <c r="W55" s="27"/>
      <c r="X55" s="49">
        <f>+COUNTIF('EMBARCACIONES K1-C1'!$A$4:$K$22,W55)</f>
        <v>0</v>
      </c>
      <c r="Y55" s="49">
        <f>+COUNTIF('EMBARCACIONES K2-C2'!$A$4:$I$42,W55)</f>
        <v>0</v>
      </c>
      <c r="Z55" s="49">
        <f>+COUNTIF('EMBARCACIONES K4'!$A$4:$I$30,W55)</f>
        <v>0</v>
      </c>
      <c r="AA55" s="56">
        <f>+SUM(X55:Z55)</f>
        <v>0</v>
      </c>
      <c r="AC55" s="5"/>
      <c r="AD55" s="27"/>
      <c r="AE55" s="49">
        <f>+COUNTIF('EMBARCACIONES K1-C1'!$A$4:$K$22,AD55)</f>
        <v>0</v>
      </c>
      <c r="AF55" s="49">
        <f>+COUNTIF('EMBARCACIONES K2-C2'!$A$4:$I$42,AD55)</f>
        <v>0</v>
      </c>
      <c r="AG55" s="49">
        <f>+COUNTIF('EMBARCACIONES K4'!$A$4:$I$30,AD55)</f>
        <v>0</v>
      </c>
      <c r="AH55" s="56">
        <f>+SUM(AE55:AG55)</f>
        <v>0</v>
      </c>
    </row>
    <row r="56" spans="1:34" ht="15" customHeight="1" x14ac:dyDescent="0.3">
      <c r="A56" s="5"/>
      <c r="B56" s="27"/>
      <c r="C56" s="49">
        <f>+COUNTIF('EMBARCACIONES K1-C1'!$A$4:$K$22,B56)</f>
        <v>0</v>
      </c>
      <c r="D56" s="49">
        <f>+COUNTIF('EMBARCACIONES K2-C2'!$A$4:$I$58,B56)</f>
        <v>0</v>
      </c>
      <c r="E56" s="49">
        <f>+COUNTIF('EMBARCACIONES K4'!$A$4:$I$30,B56)</f>
        <v>0</v>
      </c>
      <c r="F56" s="56">
        <f t="shared" ref="F56:F62" si="13">+SUM(C56:E56)</f>
        <v>0</v>
      </c>
      <c r="H56" s="5"/>
      <c r="I56" s="27"/>
      <c r="J56" s="49">
        <f>+COUNTIF('EMBARCACIONES K1-C1'!$A$4:$K$22,I56)</f>
        <v>0</v>
      </c>
      <c r="K56" s="49">
        <f>+COUNTIF('EMBARCACIONES K2-C2'!$A$4:$I$58,I56)</f>
        <v>0</v>
      </c>
      <c r="L56" s="49">
        <f>+COUNTIF('EMBARCACIONES K4'!$A$4:$I$30,I56)</f>
        <v>0</v>
      </c>
      <c r="M56" s="56">
        <f t="shared" ref="M56:M62" si="14">+SUM(J56:L56)</f>
        <v>0</v>
      </c>
      <c r="N56" s="50"/>
      <c r="O56" s="5"/>
      <c r="P56" s="27"/>
      <c r="Q56" s="49">
        <f>+COUNTIF('EMBARCACIONES K1-C1'!$A$4:$K$22,P56)</f>
        <v>0</v>
      </c>
      <c r="R56" s="49">
        <f>+COUNTIF('EMBARCACIONES K2-C2'!$A$4:$I$42,P56)</f>
        <v>0</v>
      </c>
      <c r="S56" s="49">
        <f>+COUNTIF('EMBARCACIONES K4'!$A$4:$I$30,P56)</f>
        <v>0</v>
      </c>
      <c r="T56" s="56">
        <f t="shared" ref="T56:T62" si="15">+SUM(Q56:S56)</f>
        <v>0</v>
      </c>
      <c r="V56" s="5"/>
      <c r="W56" s="27"/>
      <c r="X56" s="49">
        <f>+COUNTIF('EMBARCACIONES K1-C1'!$A$4:$K$22,W56)</f>
        <v>0</v>
      </c>
      <c r="Y56" s="49">
        <f>+COUNTIF('EMBARCACIONES K2-C2'!$A$4:$I$42,W56)</f>
        <v>0</v>
      </c>
      <c r="Z56" s="49">
        <f>+COUNTIF('EMBARCACIONES K4'!$A$4:$I$30,W56)</f>
        <v>0</v>
      </c>
      <c r="AA56" s="56">
        <f t="shared" ref="AA56:AA62" si="16">+SUM(X56:Z56)</f>
        <v>0</v>
      </c>
      <c r="AC56" s="5"/>
      <c r="AD56" s="27"/>
      <c r="AE56" s="49">
        <f>+COUNTIF('EMBARCACIONES K1-C1'!$A$4:$K$22,AD56)</f>
        <v>0</v>
      </c>
      <c r="AF56" s="49">
        <f>+COUNTIF('EMBARCACIONES K2-C2'!$A$4:$I$42,AD56)</f>
        <v>0</v>
      </c>
      <c r="AG56" s="49">
        <f>+COUNTIF('EMBARCACIONES K4'!$A$4:$I$30,AD56)</f>
        <v>0</v>
      </c>
      <c r="AH56" s="56">
        <f t="shared" ref="AH56:AH62" si="17">+SUM(AE56:AG56)</f>
        <v>0</v>
      </c>
    </row>
    <row r="57" spans="1:34" ht="15" customHeight="1" x14ac:dyDescent="0.3">
      <c r="A57" s="5"/>
      <c r="B57" s="27"/>
      <c r="C57" s="49">
        <f>+COUNTIF('EMBARCACIONES K1-C1'!$A$4:$K$22,B57)</f>
        <v>0</v>
      </c>
      <c r="D57" s="49">
        <f>+COUNTIF('EMBARCACIONES K2-C2'!$A$4:$I$58,B57)</f>
        <v>0</v>
      </c>
      <c r="E57" s="49">
        <f>+COUNTIF('EMBARCACIONES K4'!$A$4:$I$30,B57)</f>
        <v>0</v>
      </c>
      <c r="F57" s="56">
        <f t="shared" si="13"/>
        <v>0</v>
      </c>
      <c r="H57" s="5"/>
      <c r="I57" s="27"/>
      <c r="J57" s="49">
        <f>+COUNTIF('EMBARCACIONES K1-C1'!$A$4:$K$22,I57)</f>
        <v>0</v>
      </c>
      <c r="K57" s="49">
        <f>+COUNTIF('EMBARCACIONES K2-C2'!$A$4:$I$58,I57)</f>
        <v>0</v>
      </c>
      <c r="L57" s="49">
        <f>+COUNTIF('EMBARCACIONES K4'!$A$4:$I$30,I57)</f>
        <v>0</v>
      </c>
      <c r="M57" s="56">
        <f t="shared" si="14"/>
        <v>0</v>
      </c>
      <c r="N57" s="50"/>
      <c r="O57" s="5"/>
      <c r="P57" s="27"/>
      <c r="Q57" s="49">
        <f>+COUNTIF('EMBARCACIONES K1-C1'!$A$4:$K$22,P57)</f>
        <v>0</v>
      </c>
      <c r="R57" s="49">
        <f>+COUNTIF('EMBARCACIONES K2-C2'!$A$4:$I$42,P57)</f>
        <v>0</v>
      </c>
      <c r="S57" s="49">
        <f>+COUNTIF('EMBARCACIONES K4'!$A$4:$I$30,P57)</f>
        <v>0</v>
      </c>
      <c r="T57" s="56">
        <f t="shared" si="15"/>
        <v>0</v>
      </c>
      <c r="V57" s="5"/>
      <c r="W57" s="27"/>
      <c r="X57" s="49">
        <f>+COUNTIF('EMBARCACIONES K1-C1'!$A$4:$K$22,W57)</f>
        <v>0</v>
      </c>
      <c r="Y57" s="49">
        <f>+COUNTIF('EMBARCACIONES K2-C2'!$A$4:$I$42,W57)</f>
        <v>0</v>
      </c>
      <c r="Z57" s="49">
        <f>+COUNTIF('EMBARCACIONES K4'!$A$4:$I$30,W57)</f>
        <v>0</v>
      </c>
      <c r="AA57" s="56">
        <f t="shared" si="16"/>
        <v>0</v>
      </c>
      <c r="AC57" s="5"/>
      <c r="AD57" s="27"/>
      <c r="AE57" s="49">
        <f>+COUNTIF('EMBARCACIONES K1-C1'!$A$4:$K$22,AD57)</f>
        <v>0</v>
      </c>
      <c r="AF57" s="49">
        <f>+COUNTIF('EMBARCACIONES K2-C2'!$A$4:$I$42,AD57)</f>
        <v>0</v>
      </c>
      <c r="AG57" s="49">
        <f>+COUNTIF('EMBARCACIONES K4'!$A$4:$I$30,AD57)</f>
        <v>0</v>
      </c>
      <c r="AH57" s="56">
        <f t="shared" si="17"/>
        <v>0</v>
      </c>
    </row>
    <row r="58" spans="1:34" ht="15" customHeight="1" x14ac:dyDescent="0.3">
      <c r="A58" s="5"/>
      <c r="B58" s="27"/>
      <c r="C58" s="49">
        <f>+COUNTIF('EMBARCACIONES K1-C1'!$A$4:$K$22,B58)</f>
        <v>0</v>
      </c>
      <c r="D58" s="49">
        <f>+COUNTIF('EMBARCACIONES K2-C2'!$A$4:$I$58,B58)</f>
        <v>0</v>
      </c>
      <c r="E58" s="49">
        <f>+COUNTIF('EMBARCACIONES K4'!$A$4:$I$30,B58)</f>
        <v>0</v>
      </c>
      <c r="F58" s="56">
        <f t="shared" si="13"/>
        <v>0</v>
      </c>
      <c r="H58" s="5"/>
      <c r="I58" s="27"/>
      <c r="J58" s="49">
        <f>+COUNTIF('EMBARCACIONES K1-C1'!$A$4:$K$22,I58)</f>
        <v>0</v>
      </c>
      <c r="K58" s="49">
        <f>+COUNTIF('EMBARCACIONES K2-C2'!$A$4:$I$58,I58)</f>
        <v>0</v>
      </c>
      <c r="L58" s="49">
        <f>+COUNTIF('EMBARCACIONES K4'!$A$4:$I$30,I58)</f>
        <v>0</v>
      </c>
      <c r="M58" s="56">
        <f t="shared" si="14"/>
        <v>0</v>
      </c>
      <c r="N58" s="50"/>
      <c r="O58" s="5"/>
      <c r="P58" s="27"/>
      <c r="Q58" s="49">
        <f>+COUNTIF('EMBARCACIONES K1-C1'!$A$4:$K$22,P58)</f>
        <v>0</v>
      </c>
      <c r="R58" s="49">
        <f>+COUNTIF('EMBARCACIONES K2-C2'!$A$4:$I$42,P58)</f>
        <v>0</v>
      </c>
      <c r="S58" s="49">
        <f>+COUNTIF('EMBARCACIONES K4'!$A$4:$I$30,P58)</f>
        <v>0</v>
      </c>
      <c r="T58" s="56">
        <f t="shared" si="15"/>
        <v>0</v>
      </c>
      <c r="V58" s="5"/>
      <c r="W58" s="27"/>
      <c r="X58" s="49">
        <f>+COUNTIF('EMBARCACIONES K1-C1'!$A$4:$K$22,W58)</f>
        <v>0</v>
      </c>
      <c r="Y58" s="49">
        <f>+COUNTIF('EMBARCACIONES K2-C2'!$A$4:$I$42,W58)</f>
        <v>0</v>
      </c>
      <c r="Z58" s="49">
        <f>+COUNTIF('EMBARCACIONES K4'!$A$4:$I$30,W58)</f>
        <v>0</v>
      </c>
      <c r="AA58" s="56">
        <f t="shared" si="16"/>
        <v>0</v>
      </c>
      <c r="AC58" s="5"/>
      <c r="AD58" s="27"/>
      <c r="AE58" s="49">
        <f>+COUNTIF('EMBARCACIONES K1-C1'!$A$4:$K$22,AD58)</f>
        <v>0</v>
      </c>
      <c r="AF58" s="49">
        <f>+COUNTIF('EMBARCACIONES K2-C2'!$A$4:$I$42,AD58)</f>
        <v>0</v>
      </c>
      <c r="AG58" s="49">
        <f>+COUNTIF('EMBARCACIONES K4'!$A$4:$I$30,AD58)</f>
        <v>0</v>
      </c>
      <c r="AH58" s="56">
        <f t="shared" si="17"/>
        <v>0</v>
      </c>
    </row>
    <row r="59" spans="1:34" ht="15" customHeight="1" x14ac:dyDescent="0.3">
      <c r="A59" s="5"/>
      <c r="B59" s="27"/>
      <c r="C59" s="49">
        <f>+COUNTIF('EMBARCACIONES K1-C1'!$A$4:$K$22,B59)</f>
        <v>0</v>
      </c>
      <c r="D59" s="49">
        <f>+COUNTIF('EMBARCACIONES K2-C2'!$A$4:$I$58,B59)</f>
        <v>0</v>
      </c>
      <c r="E59" s="49">
        <f>+COUNTIF('EMBARCACIONES K4'!$A$4:$I$30,B59)</f>
        <v>0</v>
      </c>
      <c r="F59" s="56">
        <f t="shared" si="13"/>
        <v>0</v>
      </c>
      <c r="H59" s="5"/>
      <c r="I59" s="27"/>
      <c r="J59" s="49">
        <f>+COUNTIF('EMBARCACIONES K1-C1'!$A$4:$K$22,I59)</f>
        <v>0</v>
      </c>
      <c r="K59" s="49">
        <f>+COUNTIF('EMBARCACIONES K2-C2'!$A$4:$I$58,I59)</f>
        <v>0</v>
      </c>
      <c r="L59" s="49">
        <f>+COUNTIF('EMBARCACIONES K4'!$A$4:$I$30,I59)</f>
        <v>0</v>
      </c>
      <c r="M59" s="56">
        <f t="shared" si="14"/>
        <v>0</v>
      </c>
      <c r="N59" s="50"/>
      <c r="O59" s="5"/>
      <c r="P59" s="27"/>
      <c r="Q59" s="49">
        <f>+COUNTIF('EMBARCACIONES K1-C1'!$A$4:$K$22,P59)</f>
        <v>0</v>
      </c>
      <c r="R59" s="49">
        <f>+COUNTIF('EMBARCACIONES K2-C2'!$A$4:$I$42,P59)</f>
        <v>0</v>
      </c>
      <c r="S59" s="49">
        <f>+COUNTIF('EMBARCACIONES K4'!$A$4:$I$30,P59)</f>
        <v>0</v>
      </c>
      <c r="T59" s="56">
        <f t="shared" si="15"/>
        <v>0</v>
      </c>
      <c r="V59" s="5"/>
      <c r="W59" s="27"/>
      <c r="X59" s="49">
        <f>+COUNTIF('EMBARCACIONES K1-C1'!$A$4:$K$22,W59)</f>
        <v>0</v>
      </c>
      <c r="Y59" s="49">
        <f>+COUNTIF('EMBARCACIONES K2-C2'!$A$4:$I$42,W59)</f>
        <v>0</v>
      </c>
      <c r="Z59" s="49">
        <f>+COUNTIF('EMBARCACIONES K4'!$A$4:$I$30,W59)</f>
        <v>0</v>
      </c>
      <c r="AA59" s="56">
        <f t="shared" si="16"/>
        <v>0</v>
      </c>
      <c r="AC59" s="5"/>
      <c r="AD59" s="27"/>
      <c r="AE59" s="49">
        <f>+COUNTIF('EMBARCACIONES K1-C1'!$A$4:$K$22,AD59)</f>
        <v>0</v>
      </c>
      <c r="AF59" s="49">
        <f>+COUNTIF('EMBARCACIONES K2-C2'!$A$4:$I$42,AD59)</f>
        <v>0</v>
      </c>
      <c r="AG59" s="49">
        <f>+COUNTIF('EMBARCACIONES K4'!$A$4:$I$30,AD59)</f>
        <v>0</v>
      </c>
      <c r="AH59" s="56">
        <f t="shared" si="17"/>
        <v>0</v>
      </c>
    </row>
    <row r="60" spans="1:34" ht="15" customHeight="1" x14ac:dyDescent="0.3">
      <c r="A60" s="5"/>
      <c r="B60" s="27"/>
      <c r="C60" s="49">
        <f>+COUNTIF('EMBARCACIONES K1-C1'!$A$4:$K$22,B60)</f>
        <v>0</v>
      </c>
      <c r="D60" s="49">
        <f>+COUNTIF('EMBARCACIONES K2-C2'!$A$4:$I$58,B60)</f>
        <v>0</v>
      </c>
      <c r="E60" s="49">
        <f>+COUNTIF('EMBARCACIONES K4'!$A$4:$I$30,B60)</f>
        <v>0</v>
      </c>
      <c r="F60" s="56">
        <f t="shared" si="13"/>
        <v>0</v>
      </c>
      <c r="H60" s="5"/>
      <c r="I60" s="27"/>
      <c r="J60" s="49">
        <f>+COUNTIF('EMBARCACIONES K1-C1'!$A$4:$K$22,I60)</f>
        <v>0</v>
      </c>
      <c r="K60" s="49">
        <f>+COUNTIF('EMBARCACIONES K2-C2'!$A$4:$I$58,I60)</f>
        <v>0</v>
      </c>
      <c r="L60" s="49">
        <f>+COUNTIF('EMBARCACIONES K4'!$A$4:$I$30,I60)</f>
        <v>0</v>
      </c>
      <c r="M60" s="56">
        <f t="shared" si="14"/>
        <v>0</v>
      </c>
      <c r="N60" s="50"/>
      <c r="O60" s="5"/>
      <c r="P60" s="27"/>
      <c r="Q60" s="49">
        <f>+COUNTIF('EMBARCACIONES K1-C1'!$A$4:$K$22,P60)</f>
        <v>0</v>
      </c>
      <c r="R60" s="49">
        <f>+COUNTIF('EMBARCACIONES K2-C2'!$A$4:$I$42,P60)</f>
        <v>0</v>
      </c>
      <c r="S60" s="49">
        <f>+COUNTIF('EMBARCACIONES K4'!$A$4:$I$30,P60)</f>
        <v>0</v>
      </c>
      <c r="T60" s="56">
        <f t="shared" si="15"/>
        <v>0</v>
      </c>
      <c r="V60" s="5"/>
      <c r="W60" s="27"/>
      <c r="X60" s="49">
        <f>+COUNTIF('EMBARCACIONES K1-C1'!$A$4:$K$22,W60)</f>
        <v>0</v>
      </c>
      <c r="Y60" s="49">
        <f>+COUNTIF('EMBARCACIONES K2-C2'!$A$4:$I$42,W60)</f>
        <v>0</v>
      </c>
      <c r="Z60" s="49">
        <f>+COUNTIF('EMBARCACIONES K4'!$A$4:$I$30,W60)</f>
        <v>0</v>
      </c>
      <c r="AA60" s="56">
        <f t="shared" si="16"/>
        <v>0</v>
      </c>
      <c r="AC60" s="5"/>
      <c r="AD60" s="27"/>
      <c r="AE60" s="49">
        <f>+COUNTIF('EMBARCACIONES K1-C1'!$A$4:$K$22,AD60)</f>
        <v>0</v>
      </c>
      <c r="AF60" s="49">
        <f>+COUNTIF('EMBARCACIONES K2-C2'!$A$4:$I$42,AD60)</f>
        <v>0</v>
      </c>
      <c r="AG60" s="49">
        <f>+COUNTIF('EMBARCACIONES K4'!$A$4:$I$30,AD60)</f>
        <v>0</v>
      </c>
      <c r="AH60" s="56">
        <f t="shared" si="17"/>
        <v>0</v>
      </c>
    </row>
    <row r="61" spans="1:34" ht="15" customHeight="1" x14ac:dyDescent="0.3">
      <c r="A61" s="5"/>
      <c r="B61" s="27"/>
      <c r="C61" s="49">
        <f>+COUNTIF('EMBARCACIONES K1-C1'!$A$4:$K$22,B61)</f>
        <v>0</v>
      </c>
      <c r="D61" s="49">
        <f>+COUNTIF('EMBARCACIONES K2-C2'!$A$4:$I$58,B61)</f>
        <v>0</v>
      </c>
      <c r="E61" s="49">
        <f>+COUNTIF('EMBARCACIONES K4'!$A$4:$I$30,B61)</f>
        <v>0</v>
      </c>
      <c r="F61" s="56">
        <f t="shared" si="13"/>
        <v>0</v>
      </c>
      <c r="H61" s="5"/>
      <c r="I61" s="27"/>
      <c r="J61" s="49">
        <f>+COUNTIF('EMBARCACIONES K1-C1'!$A$4:$K$22,I61)</f>
        <v>0</v>
      </c>
      <c r="K61" s="49">
        <f>+COUNTIF('EMBARCACIONES K2-C2'!$A$4:$I$58,I61)</f>
        <v>0</v>
      </c>
      <c r="L61" s="49">
        <f>+COUNTIF('EMBARCACIONES K4'!$A$4:$I$30,I61)</f>
        <v>0</v>
      </c>
      <c r="M61" s="56">
        <f t="shared" si="14"/>
        <v>0</v>
      </c>
      <c r="N61" s="50"/>
      <c r="O61" s="5"/>
      <c r="P61" s="27"/>
      <c r="Q61" s="49">
        <f>+COUNTIF('EMBARCACIONES K1-C1'!$A$4:$K$22,P61)</f>
        <v>0</v>
      </c>
      <c r="R61" s="49">
        <f>+COUNTIF('EMBARCACIONES K2-C2'!$A$4:$I$42,P61)</f>
        <v>0</v>
      </c>
      <c r="S61" s="49">
        <f>+COUNTIF('EMBARCACIONES K4'!$A$4:$I$30,P61)</f>
        <v>0</v>
      </c>
      <c r="T61" s="56">
        <f t="shared" si="15"/>
        <v>0</v>
      </c>
      <c r="V61" s="5"/>
      <c r="W61" s="27"/>
      <c r="X61" s="49">
        <f>+COUNTIF('EMBARCACIONES K1-C1'!$A$4:$K$22,W61)</f>
        <v>0</v>
      </c>
      <c r="Y61" s="49">
        <f>+COUNTIF('EMBARCACIONES K2-C2'!$A$4:$I$42,W61)</f>
        <v>0</v>
      </c>
      <c r="Z61" s="49">
        <f>+COUNTIF('EMBARCACIONES K4'!$A$4:$I$30,W61)</f>
        <v>0</v>
      </c>
      <c r="AA61" s="56">
        <f t="shared" si="16"/>
        <v>0</v>
      </c>
      <c r="AC61" s="5"/>
      <c r="AD61" s="27"/>
      <c r="AE61" s="49">
        <f>+COUNTIF('EMBARCACIONES K1-C1'!$A$4:$K$22,AD61)</f>
        <v>0</v>
      </c>
      <c r="AF61" s="49">
        <f>+COUNTIF('EMBARCACIONES K2-C2'!$A$4:$I$42,AD61)</f>
        <v>0</v>
      </c>
      <c r="AG61" s="49">
        <f>+COUNTIF('EMBARCACIONES K4'!$A$4:$I$30,AD61)</f>
        <v>0</v>
      </c>
      <c r="AH61" s="56">
        <f t="shared" si="17"/>
        <v>0</v>
      </c>
    </row>
    <row r="62" spans="1:34" ht="15" customHeight="1" thickBot="1" x14ac:dyDescent="0.35">
      <c r="A62" s="6"/>
      <c r="B62" s="29"/>
      <c r="C62" s="59">
        <f>+COUNTIF('EMBARCACIONES K1-C1'!$A$4:$K$22,B62)</f>
        <v>0</v>
      </c>
      <c r="D62" s="59">
        <f>+COUNTIF('EMBARCACIONES K2-C2'!$A$4:$I$58,B62)</f>
        <v>0</v>
      </c>
      <c r="E62" s="59">
        <f>+COUNTIF('EMBARCACIONES K4'!$A$4:$I$30,B62)</f>
        <v>0</v>
      </c>
      <c r="F62" s="60">
        <f t="shared" si="13"/>
        <v>0</v>
      </c>
      <c r="H62" s="6"/>
      <c r="I62" s="29"/>
      <c r="J62" s="59">
        <f>+COUNTIF('EMBARCACIONES K1-C1'!$A$4:$K$22,I62)</f>
        <v>0</v>
      </c>
      <c r="K62" s="59">
        <f>+COUNTIF('EMBARCACIONES K2-C2'!$A$4:$I$58,I62)</f>
        <v>0</v>
      </c>
      <c r="L62" s="59">
        <f>+COUNTIF('EMBARCACIONES K4'!$A$4:$I$30,I62)</f>
        <v>0</v>
      </c>
      <c r="M62" s="60">
        <f t="shared" si="14"/>
        <v>0</v>
      </c>
      <c r="N62" s="50"/>
      <c r="O62" s="6"/>
      <c r="P62" s="29"/>
      <c r="Q62" s="59">
        <f>+COUNTIF('EMBARCACIONES K1-C1'!$A$4:$K$22,P62)</f>
        <v>0</v>
      </c>
      <c r="R62" s="59">
        <f>+COUNTIF('EMBARCACIONES K2-C2'!$A$4:$I$42,P62)</f>
        <v>0</v>
      </c>
      <c r="S62" s="59">
        <f>+COUNTIF('EMBARCACIONES K4'!$A$4:$I$30,P62)</f>
        <v>0</v>
      </c>
      <c r="T62" s="60">
        <f t="shared" si="15"/>
        <v>0</v>
      </c>
      <c r="V62" s="6"/>
      <c r="W62" s="29"/>
      <c r="X62" s="59">
        <f>+COUNTIF('EMBARCACIONES K1-C1'!$A$4:$K$22,W62)</f>
        <v>0</v>
      </c>
      <c r="Y62" s="59">
        <f>+COUNTIF('EMBARCACIONES K2-C2'!$A$4:$I$42,W62)</f>
        <v>0</v>
      </c>
      <c r="Z62" s="59">
        <f>+COUNTIF('EMBARCACIONES K4'!$A$4:$I$30,W62)</f>
        <v>0</v>
      </c>
      <c r="AA62" s="60">
        <f t="shared" si="16"/>
        <v>0</v>
      </c>
      <c r="AC62" s="6"/>
      <c r="AD62" s="29"/>
      <c r="AE62" s="59">
        <f>+COUNTIF('EMBARCACIONES K1-C1'!$A$4:$K$22,AD62)</f>
        <v>0</v>
      </c>
      <c r="AF62" s="59">
        <f>+COUNTIF('EMBARCACIONES K2-C2'!$A$4:$I$42,AD62)</f>
        <v>0</v>
      </c>
      <c r="AG62" s="59">
        <f>+COUNTIF('EMBARCACIONES K4'!$A$4:$I$30,AD62)</f>
        <v>0</v>
      </c>
      <c r="AH62" s="60">
        <f t="shared" si="17"/>
        <v>0</v>
      </c>
    </row>
    <row r="63" spans="1:34" ht="15" customHeight="1" thickBot="1" x14ac:dyDescent="0.35"/>
    <row r="64" spans="1:34" ht="15" customHeight="1" thickBot="1" x14ac:dyDescent="0.35">
      <c r="A64" s="74" t="s">
        <v>79</v>
      </c>
      <c r="B64" s="75"/>
      <c r="C64" s="75"/>
      <c r="D64" s="75"/>
      <c r="E64" s="75"/>
      <c r="F64" s="75"/>
      <c r="G64" s="75"/>
      <c r="H64" s="75"/>
      <c r="I64" s="75"/>
      <c r="J64" s="75"/>
      <c r="K64" s="75"/>
      <c r="L64" s="75"/>
      <c r="M64" s="76"/>
    </row>
    <row r="65" spans="1:34" ht="15" customHeight="1" x14ac:dyDescent="0.3">
      <c r="A65" s="70" t="s">
        <v>146</v>
      </c>
      <c r="B65" s="71"/>
      <c r="C65" s="72"/>
      <c r="D65" s="72"/>
      <c r="E65" s="72"/>
      <c r="F65" s="73"/>
      <c r="H65" s="70" t="s">
        <v>147</v>
      </c>
      <c r="I65" s="71"/>
      <c r="J65" s="72"/>
      <c r="K65" s="72"/>
      <c r="L65" s="72"/>
      <c r="M65" s="73"/>
    </row>
    <row r="66" spans="1:34" ht="15" customHeight="1" thickBot="1" x14ac:dyDescent="0.35">
      <c r="A66" s="52" t="s">
        <v>68</v>
      </c>
      <c r="B66" s="53" t="s">
        <v>13</v>
      </c>
      <c r="C66" s="54"/>
      <c r="D66" s="54"/>
      <c r="E66" s="54"/>
      <c r="F66" s="55"/>
      <c r="H66" s="52" t="s">
        <v>68</v>
      </c>
      <c r="I66" s="53" t="s">
        <v>13</v>
      </c>
      <c r="J66" s="54"/>
      <c r="K66" s="54"/>
      <c r="L66" s="54"/>
      <c r="M66" s="55"/>
    </row>
    <row r="67" spans="1:34" ht="15" customHeight="1" x14ac:dyDescent="0.3">
      <c r="A67" s="19"/>
      <c r="B67" s="28"/>
      <c r="C67" s="57">
        <f>+COUNTIF('EMBARCACIONES K1-C1'!$A$4:$K$32,B67)</f>
        <v>0</v>
      </c>
      <c r="D67" s="57">
        <f>+COUNTIF('EMBARCACIONES K2-C2'!$A$4:$I$58,B67)</f>
        <v>0</v>
      </c>
      <c r="E67" s="57">
        <f>+COUNTIF('EMBARCACIONES K4'!$A$4:$I$30,B67)</f>
        <v>0</v>
      </c>
      <c r="F67" s="58">
        <f>+SUM(C67:E67)</f>
        <v>0</v>
      </c>
      <c r="H67" s="19"/>
      <c r="I67" s="28"/>
      <c r="J67" s="57">
        <f>+COUNTIF('EMBARCACIONES K1-C1'!$A$4:$K$32,I67)</f>
        <v>0</v>
      </c>
      <c r="K67" s="57">
        <f>+COUNTIF('EMBARCACIONES K2-C2'!$A$4:$I$58,I67)</f>
        <v>0</v>
      </c>
      <c r="L67" s="57">
        <f>+COUNTIF('EMBARCACIONES K4'!$A$4:$I$30,I67)</f>
        <v>0</v>
      </c>
      <c r="M67" s="58">
        <f>+SUM(J67:L67)</f>
        <v>0</v>
      </c>
    </row>
    <row r="68" spans="1:34" ht="15" customHeight="1" x14ac:dyDescent="0.3">
      <c r="A68" s="5"/>
      <c r="B68" s="27"/>
      <c r="C68" s="49">
        <f>+COUNTIF('EMBARCACIONES K1-C1'!$A$4:$K$32,B68)</f>
        <v>0</v>
      </c>
      <c r="D68" s="49">
        <f>+COUNTIF('EMBARCACIONES K2-C2'!$A$4:$I$58,B68)</f>
        <v>0</v>
      </c>
      <c r="E68" s="49">
        <f>+COUNTIF('EMBARCACIONES K4'!$A$4:$I$30,B68)</f>
        <v>0</v>
      </c>
      <c r="F68" s="56">
        <f t="shared" ref="F68:F74" si="18">+SUM(C68:E68)</f>
        <v>0</v>
      </c>
      <c r="H68" s="5"/>
      <c r="I68" s="27"/>
      <c r="J68" s="49">
        <f>+COUNTIF('EMBARCACIONES K1-C1'!$A$4:$K$32,I68)</f>
        <v>0</v>
      </c>
      <c r="K68" s="49">
        <f>+COUNTIF('EMBARCACIONES K2-C2'!$A$4:$I$58,I68)</f>
        <v>0</v>
      </c>
      <c r="L68" s="49">
        <f>+COUNTIF('EMBARCACIONES K4'!$A$4:$I$30,I68)</f>
        <v>0</v>
      </c>
      <c r="M68" s="56">
        <f t="shared" ref="M68:M74" si="19">+SUM(J68:L68)</f>
        <v>0</v>
      </c>
    </row>
    <row r="69" spans="1:34" ht="15" customHeight="1" x14ac:dyDescent="0.3">
      <c r="A69" s="5"/>
      <c r="B69" s="27"/>
      <c r="C69" s="49">
        <f>+COUNTIF('EMBARCACIONES K1-C1'!$A$4:$K$32,B69)</f>
        <v>0</v>
      </c>
      <c r="D69" s="49">
        <f>+COUNTIF('EMBARCACIONES K2-C2'!$A$4:$I$58,B69)</f>
        <v>0</v>
      </c>
      <c r="E69" s="49">
        <f>+COUNTIF('EMBARCACIONES K4'!$A$4:$I$30,B69)</f>
        <v>0</v>
      </c>
      <c r="F69" s="56">
        <f t="shared" si="18"/>
        <v>0</v>
      </c>
      <c r="H69" s="5"/>
      <c r="I69" s="27"/>
      <c r="J69" s="49">
        <f>+COUNTIF('EMBARCACIONES K1-C1'!$A$4:$K$32,I69)</f>
        <v>0</v>
      </c>
      <c r="K69" s="49">
        <f>+COUNTIF('EMBARCACIONES K2-C2'!$A$4:$I$58,I69)</f>
        <v>0</v>
      </c>
      <c r="L69" s="49">
        <f>+COUNTIF('EMBARCACIONES K4'!$A$4:$I$30,I69)</f>
        <v>0</v>
      </c>
      <c r="M69" s="56">
        <f t="shared" si="19"/>
        <v>0</v>
      </c>
    </row>
    <row r="70" spans="1:34" ht="15" customHeight="1" x14ac:dyDescent="0.3">
      <c r="A70" s="5"/>
      <c r="B70" s="27"/>
      <c r="C70" s="49">
        <f>+COUNTIF('EMBARCACIONES K1-C1'!$A$4:$K$32,B70)</f>
        <v>0</v>
      </c>
      <c r="D70" s="49">
        <f>+COUNTIF('EMBARCACIONES K2-C2'!$A$4:$I$58,B70)</f>
        <v>0</v>
      </c>
      <c r="E70" s="49">
        <f>+COUNTIF('EMBARCACIONES K4'!$A$4:$I$30,B70)</f>
        <v>0</v>
      </c>
      <c r="F70" s="56">
        <f t="shared" si="18"/>
        <v>0</v>
      </c>
      <c r="H70" s="5"/>
      <c r="I70" s="27"/>
      <c r="J70" s="49">
        <f>+COUNTIF('EMBARCACIONES K1-C1'!$A$4:$K$32,I70)</f>
        <v>0</v>
      </c>
      <c r="K70" s="49">
        <f>+COUNTIF('EMBARCACIONES K2-C2'!$A$4:$I$58,I70)</f>
        <v>0</v>
      </c>
      <c r="L70" s="49">
        <f>+COUNTIF('EMBARCACIONES K4'!$A$4:$I$30,I70)</f>
        <v>0</v>
      </c>
      <c r="M70" s="56">
        <f t="shared" si="19"/>
        <v>0</v>
      </c>
    </row>
    <row r="71" spans="1:34" ht="15" customHeight="1" x14ac:dyDescent="0.3">
      <c r="A71" s="5"/>
      <c r="B71" s="27"/>
      <c r="C71" s="49">
        <f>+COUNTIF('EMBARCACIONES K1-C1'!$A$4:$K$32,B71)</f>
        <v>0</v>
      </c>
      <c r="D71" s="49">
        <f>+COUNTIF('EMBARCACIONES K2-C2'!$A$4:$I$58,B71)</f>
        <v>0</v>
      </c>
      <c r="E71" s="49">
        <f>+COUNTIF('EMBARCACIONES K4'!$A$4:$I$30,B71)</f>
        <v>0</v>
      </c>
      <c r="F71" s="56">
        <f t="shared" si="18"/>
        <v>0</v>
      </c>
      <c r="H71" s="5"/>
      <c r="I71" s="27"/>
      <c r="J71" s="49">
        <f>+COUNTIF('EMBARCACIONES K1-C1'!$A$4:$K$32,I71)</f>
        <v>0</v>
      </c>
      <c r="K71" s="49">
        <f>+COUNTIF('EMBARCACIONES K2-C2'!$A$4:$I$58,I71)</f>
        <v>0</v>
      </c>
      <c r="L71" s="49">
        <f>+COUNTIF('EMBARCACIONES K4'!$A$4:$I$30,I71)</f>
        <v>0</v>
      </c>
      <c r="M71" s="56">
        <f t="shared" si="19"/>
        <v>0</v>
      </c>
    </row>
    <row r="72" spans="1:34" ht="15" customHeight="1" x14ac:dyDescent="0.3">
      <c r="A72" s="5"/>
      <c r="B72" s="27"/>
      <c r="C72" s="49">
        <f>+COUNTIF('EMBARCACIONES K1-C1'!$A$4:$K$32,B72)</f>
        <v>0</v>
      </c>
      <c r="D72" s="49">
        <f>+COUNTIF('EMBARCACIONES K2-C2'!$A$4:$I$58,B72)</f>
        <v>0</v>
      </c>
      <c r="E72" s="49">
        <f>+COUNTIF('EMBARCACIONES K4'!$A$4:$I$30,B72)</f>
        <v>0</v>
      </c>
      <c r="F72" s="56">
        <f t="shared" si="18"/>
        <v>0</v>
      </c>
      <c r="H72" s="5"/>
      <c r="I72" s="27"/>
      <c r="J72" s="49">
        <f>+COUNTIF('EMBARCACIONES K1-C1'!$A$4:$K$32,I72)</f>
        <v>0</v>
      </c>
      <c r="K72" s="49">
        <f>+COUNTIF('EMBARCACIONES K2-C2'!$A$4:$I$58,I72)</f>
        <v>0</v>
      </c>
      <c r="L72" s="49">
        <f>+COUNTIF('EMBARCACIONES K4'!$A$4:$I$30,I72)</f>
        <v>0</v>
      </c>
      <c r="M72" s="56">
        <f t="shared" si="19"/>
        <v>0</v>
      </c>
    </row>
    <row r="73" spans="1:34" ht="15" customHeight="1" x14ac:dyDescent="0.3">
      <c r="A73" s="5"/>
      <c r="B73" s="27"/>
      <c r="C73" s="49">
        <f>+COUNTIF('EMBARCACIONES K1-C1'!$A$4:$K$32,B73)</f>
        <v>0</v>
      </c>
      <c r="D73" s="49">
        <f>+COUNTIF('EMBARCACIONES K2-C2'!$A$4:$I$58,B73)</f>
        <v>0</v>
      </c>
      <c r="E73" s="49">
        <f>+COUNTIF('EMBARCACIONES K4'!$A$4:$I$30,B73)</f>
        <v>0</v>
      </c>
      <c r="F73" s="56">
        <f t="shared" si="18"/>
        <v>0</v>
      </c>
      <c r="H73" s="5"/>
      <c r="I73" s="27"/>
      <c r="J73" s="49">
        <f>+COUNTIF('EMBARCACIONES K1-C1'!$A$4:$K$32,I73)</f>
        <v>0</v>
      </c>
      <c r="K73" s="49">
        <f>+COUNTIF('EMBARCACIONES K2-C2'!$A$4:$I$58,I73)</f>
        <v>0</v>
      </c>
      <c r="L73" s="49">
        <f>+COUNTIF('EMBARCACIONES K4'!$A$4:$I$30,I73)</f>
        <v>0</v>
      </c>
      <c r="M73" s="56">
        <f t="shared" si="19"/>
        <v>0</v>
      </c>
    </row>
    <row r="74" spans="1:34" ht="15" customHeight="1" thickBot="1" x14ac:dyDescent="0.35">
      <c r="A74" s="6"/>
      <c r="B74" s="29"/>
      <c r="C74" s="59">
        <f>+COUNTIF('EMBARCACIONES K1-C1'!$A$4:$K$32,B74)</f>
        <v>0</v>
      </c>
      <c r="D74" s="59">
        <f>+COUNTIF('EMBARCACIONES K2-C2'!$A$4:$I$58,B74)</f>
        <v>0</v>
      </c>
      <c r="E74" s="59">
        <f>+COUNTIF('EMBARCACIONES K4'!$A$4:$I$30,B74)</f>
        <v>0</v>
      </c>
      <c r="F74" s="60">
        <f t="shared" si="18"/>
        <v>0</v>
      </c>
      <c r="H74" s="6"/>
      <c r="I74" s="29"/>
      <c r="J74" s="59">
        <f>+COUNTIF('EMBARCACIONES K1-C1'!$A$4:$K$32,I74)</f>
        <v>0</v>
      </c>
      <c r="K74" s="59">
        <f>+COUNTIF('EMBARCACIONES K2-C2'!$A$4:$I$58,I74)</f>
        <v>0</v>
      </c>
      <c r="L74" s="59">
        <f>+COUNTIF('EMBARCACIONES K4'!$A$4:$I$30,I74)</f>
        <v>0</v>
      </c>
      <c r="M74" s="60">
        <f t="shared" si="19"/>
        <v>0</v>
      </c>
    </row>
    <row r="76" spans="1:34" ht="15" customHeight="1" x14ac:dyDescent="0.3">
      <c r="AC76"/>
      <c r="AD76"/>
      <c r="AE76"/>
      <c r="AF76"/>
      <c r="AG76"/>
      <c r="AH76"/>
    </row>
    <row r="77" spans="1:34" ht="15" customHeight="1" x14ac:dyDescent="0.3">
      <c r="AC77"/>
      <c r="AD77"/>
      <c r="AE77"/>
      <c r="AF77"/>
      <c r="AG77"/>
      <c r="AH77"/>
    </row>
    <row r="78" spans="1:34" ht="15" customHeight="1" x14ac:dyDescent="0.3">
      <c r="AC78"/>
      <c r="AD78"/>
      <c r="AE78"/>
      <c r="AF78"/>
      <c r="AG78"/>
      <c r="AH78"/>
    </row>
    <row r="79" spans="1:34" ht="15" customHeight="1" x14ac:dyDescent="0.3">
      <c r="AC79"/>
      <c r="AD79"/>
      <c r="AE79"/>
      <c r="AF79"/>
      <c r="AG79"/>
      <c r="AH79"/>
    </row>
    <row r="80" spans="1:34" ht="15" customHeight="1" x14ac:dyDescent="0.3">
      <c r="AC80"/>
      <c r="AD80"/>
      <c r="AE80"/>
      <c r="AF80"/>
      <c r="AG80"/>
      <c r="AH80"/>
    </row>
    <row r="81" spans="29:34" ht="15" customHeight="1" x14ac:dyDescent="0.3">
      <c r="AC81"/>
      <c r="AD81"/>
      <c r="AE81"/>
      <c r="AF81"/>
      <c r="AG81"/>
      <c r="AH81"/>
    </row>
  </sheetData>
  <sheetProtection algorithmName="SHA-512" hashValue="rYuS7TfGZ4yYsXJvcComF1CltUi4rAFCN2jpXKFMC67PPp+ldyVY3ven2BO8iFYf/Ga1gQn0EQCqUh7hUIPojA==" saltValue="UH2N7lDCdIon5dAUWdL6kw==" spinCount="100000" sheet="1" selectLockedCells="1"/>
  <mergeCells count="50">
    <mergeCell ref="A1:AH1"/>
    <mergeCell ref="A2:AH2"/>
    <mergeCell ref="A22:AA22"/>
    <mergeCell ref="A36:AA36"/>
    <mergeCell ref="O52:AH52"/>
    <mergeCell ref="AC6:AH6"/>
    <mergeCell ref="X37:AA37"/>
    <mergeCell ref="AE7:AH7"/>
    <mergeCell ref="A7:B7"/>
    <mergeCell ref="A6:AA6"/>
    <mergeCell ref="V37:W37"/>
    <mergeCell ref="V23:W23"/>
    <mergeCell ref="A23:B23"/>
    <mergeCell ref="H23:I23"/>
    <mergeCell ref="AC7:AD7"/>
    <mergeCell ref="C7:F7"/>
    <mergeCell ref="J7:M7"/>
    <mergeCell ref="Q7:T7"/>
    <mergeCell ref="O37:P37"/>
    <mergeCell ref="X7:AA7"/>
    <mergeCell ref="C23:F23"/>
    <mergeCell ref="J23:M23"/>
    <mergeCell ref="Q23:T23"/>
    <mergeCell ref="X23:AA23"/>
    <mergeCell ref="H7:I7"/>
    <mergeCell ref="O7:P7"/>
    <mergeCell ref="V7:W7"/>
    <mergeCell ref="A37:B37"/>
    <mergeCell ref="H37:I37"/>
    <mergeCell ref="C37:F37"/>
    <mergeCell ref="J37:M37"/>
    <mergeCell ref="H53:I53"/>
    <mergeCell ref="J53:M53"/>
    <mergeCell ref="A52:M52"/>
    <mergeCell ref="A4:AH4"/>
    <mergeCell ref="AE53:AH53"/>
    <mergeCell ref="X53:AA53"/>
    <mergeCell ref="H65:I65"/>
    <mergeCell ref="J65:M65"/>
    <mergeCell ref="A64:M64"/>
    <mergeCell ref="A65:B65"/>
    <mergeCell ref="Q53:T53"/>
    <mergeCell ref="C53:F53"/>
    <mergeCell ref="Q37:T37"/>
    <mergeCell ref="AC53:AD53"/>
    <mergeCell ref="C65:F65"/>
    <mergeCell ref="A53:B53"/>
    <mergeCell ref="O53:P53"/>
    <mergeCell ref="V53:W53"/>
    <mergeCell ref="O23:P23"/>
  </mergeCells>
  <conditionalFormatting sqref="F9:F20 M9:M20 T9:T20 AA9:AA20 AH9:AH50 F25:F34 M25:M34 T25:T34 AA25:AA34 F39:F50 M39:M50 T39:T50 AA39:AA50 F55:F62 T55:T62 AA55:AA62 AH55:AH62 F67:F74">
    <cfRule type="cellIs" dxfId="128" priority="7" operator="greaterThan">
      <formula>3</formula>
    </cfRule>
  </conditionalFormatting>
  <conditionalFormatting sqref="H55:I62">
    <cfRule type="duplicateValues" dxfId="127" priority="6"/>
  </conditionalFormatting>
  <conditionalFormatting sqref="H67:I74">
    <cfRule type="duplicateValues" dxfId="126" priority="2"/>
  </conditionalFormatting>
  <conditionalFormatting sqref="M55:M62">
    <cfRule type="cellIs" dxfId="125" priority="5" operator="greaterThan">
      <formula>3</formula>
    </cfRule>
  </conditionalFormatting>
  <conditionalFormatting sqref="M67:M74">
    <cfRule type="cellIs" dxfId="124" priority="1" operator="greaterThan">
      <formula>3</formula>
    </cfRule>
  </conditionalFormatting>
  <conditionalFormatting sqref="O55:P62 V9:W20 O9:P20 H9:I20 A25:B34 A39:B50 H39:I50 O39:P50 V39:W50 A55:B62 V55:W62 AC55:AD62 AC9:AD50 A9:B20 V25:W34 O25:P34 H25:I34 A67:B74">
    <cfRule type="duplicateValues" dxfId="123" priority="8"/>
  </conditionalFormatting>
  <printOptions horizontalCentered="1"/>
  <pageMargins left="7.874015748031496E-2" right="7.874015748031496E-2" top="7.874015748031496E-2" bottom="7.874015748031496E-2" header="0" footer="0"/>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0"/>
  <sheetViews>
    <sheetView topLeftCell="D94" zoomScaleNormal="100" workbookViewId="0">
      <selection activeCell="K123" sqref="K123"/>
    </sheetView>
  </sheetViews>
  <sheetFormatPr defaultColWidth="8.88671875" defaultRowHeight="15" customHeight="1" x14ac:dyDescent="0.2"/>
  <cols>
    <col min="1" max="1" width="20.6640625" style="1" customWidth="1"/>
    <col min="2" max="2" width="1.6640625" style="1" customWidth="1"/>
    <col min="3" max="3" width="20.6640625" style="1" customWidth="1"/>
    <col min="4" max="4" width="1.6640625" style="1" customWidth="1"/>
    <col min="5" max="5" width="20.6640625" style="1" customWidth="1"/>
    <col min="6" max="6" width="1.6640625" style="1" customWidth="1"/>
    <col min="7" max="7" width="20.6640625" style="1" customWidth="1"/>
    <col min="8" max="8" width="1.6640625" style="1" customWidth="1"/>
    <col min="9" max="9" width="20.6640625" style="1" customWidth="1"/>
    <col min="10" max="10" width="1.6640625" style="1" customWidth="1"/>
    <col min="11" max="11" width="20.6640625" style="1" customWidth="1"/>
    <col min="12" max="12" width="1.6640625" style="1" customWidth="1"/>
    <col min="13" max="13" width="20.6640625" style="1" customWidth="1"/>
    <col min="14" max="14" width="1.6640625" style="1" customWidth="1"/>
    <col min="15" max="15" width="20.6640625" style="1" customWidth="1"/>
    <col min="16" max="16" width="1.6640625" style="1" customWidth="1"/>
    <col min="17" max="17" width="20.6640625" style="1" customWidth="1"/>
    <col min="18" max="18" width="1.6640625" style="1" customWidth="1"/>
    <col min="19" max="19" width="20.6640625" style="1" customWidth="1"/>
    <col min="20" max="16384" width="8.88671875" style="1"/>
  </cols>
  <sheetData>
    <row r="1" spans="1:20" s="3" customFormat="1" ht="15" customHeight="1" x14ac:dyDescent="0.25">
      <c r="A1" s="3" t="s">
        <v>83</v>
      </c>
      <c r="C1" s="3" t="s">
        <v>78</v>
      </c>
      <c r="E1" s="3" t="s">
        <v>84</v>
      </c>
      <c r="G1" s="3" t="s">
        <v>85</v>
      </c>
      <c r="I1" s="3" t="s">
        <v>86</v>
      </c>
      <c r="K1" s="3" t="s">
        <v>87</v>
      </c>
      <c r="M1" s="3" t="s">
        <v>88</v>
      </c>
      <c r="O1" s="3" t="s">
        <v>89</v>
      </c>
      <c r="Q1" s="3" t="s">
        <v>171</v>
      </c>
      <c r="S1" s="3" t="s">
        <v>79</v>
      </c>
    </row>
    <row r="2" spans="1:20" ht="15" customHeight="1" x14ac:dyDescent="0.2">
      <c r="A2" s="2" t="str">
        <f>+CONCATENATE(PARTICIPANTES!B25)</f>
        <v/>
      </c>
      <c r="B2" s="1" t="s">
        <v>90</v>
      </c>
      <c r="C2" s="1" t="str">
        <f>+CONCATENATE(PARTICIPANTES!W55)</f>
        <v/>
      </c>
      <c r="D2" s="1" t="s">
        <v>91</v>
      </c>
      <c r="E2" s="1" t="str">
        <f>+CONCATENATE(PARTICIPANTES!B9)</f>
        <v/>
      </c>
      <c r="F2" s="1" t="s">
        <v>91</v>
      </c>
      <c r="G2" s="1" t="str">
        <f>+CONCATENATE(PARTICIPANTES!I9)</f>
        <v/>
      </c>
      <c r="H2" s="1" t="s">
        <v>91</v>
      </c>
      <c r="I2" s="1" t="str">
        <f>+CONCATENATE(PARTICIPANTES!P9)</f>
        <v/>
      </c>
      <c r="J2" s="1" t="s">
        <v>91</v>
      </c>
      <c r="K2" s="1" t="str">
        <f>+CONCATENATE(PARTICIPANTES!W9)</f>
        <v/>
      </c>
      <c r="L2" s="1" t="s">
        <v>91</v>
      </c>
      <c r="M2" s="1" t="str">
        <f>+G14</f>
        <v/>
      </c>
      <c r="O2" s="1" t="str">
        <f>+G2</f>
        <v/>
      </c>
      <c r="Q2" s="1" t="str">
        <f>+G2</f>
        <v/>
      </c>
      <c r="R2" s="1" t="s">
        <v>95</v>
      </c>
      <c r="S2" s="1" t="str">
        <f>+CONCATENATE(PARTICIPANTES!B67)</f>
        <v/>
      </c>
      <c r="T2" s="1" t="s">
        <v>91</v>
      </c>
    </row>
    <row r="3" spans="1:20" ht="15" customHeight="1" x14ac:dyDescent="0.2">
      <c r="A3" s="2" t="str">
        <f>+CONCATENATE(PARTICIPANTES!B26)</f>
        <v/>
      </c>
      <c r="C3" s="1" t="str">
        <f>+CONCATENATE(PARTICIPANTES!W56)</f>
        <v/>
      </c>
      <c r="E3" s="1" t="str">
        <f>+CONCATENATE(PARTICIPANTES!B10)</f>
        <v/>
      </c>
      <c r="G3" s="1" t="str">
        <f>+CONCATENATE(PARTICIPANTES!I10)</f>
        <v/>
      </c>
      <c r="I3" s="1" t="str">
        <f>+CONCATENATE(PARTICIPANTES!P10)</f>
        <v/>
      </c>
      <c r="K3" s="1" t="str">
        <f>+CONCATENATE(PARTICIPANTES!W10)</f>
        <v/>
      </c>
      <c r="M3" s="1" t="str">
        <f t="shared" ref="M3:M13" si="0">+G15</f>
        <v/>
      </c>
      <c r="O3" s="1" t="str">
        <f t="shared" ref="O3:O25" si="1">+G3</f>
        <v/>
      </c>
      <c r="Q3" s="1" t="str">
        <f t="shared" ref="Q3:Q13" si="2">+G3</f>
        <v/>
      </c>
      <c r="S3" s="1" t="str">
        <f>+CONCATENATE(PARTICIPANTES!B68)</f>
        <v/>
      </c>
    </row>
    <row r="4" spans="1:20" ht="15" customHeight="1" x14ac:dyDescent="0.2">
      <c r="A4" s="2" t="str">
        <f>+CONCATENATE(PARTICIPANTES!B27)</f>
        <v/>
      </c>
      <c r="C4" s="1" t="str">
        <f>+CONCATENATE(PARTICIPANTES!W57)</f>
        <v/>
      </c>
      <c r="E4" s="1" t="str">
        <f>+CONCATENATE(PARTICIPANTES!B11)</f>
        <v/>
      </c>
      <c r="G4" s="1" t="str">
        <f>+CONCATENATE(PARTICIPANTES!I11)</f>
        <v/>
      </c>
      <c r="I4" s="1" t="str">
        <f>+CONCATENATE(PARTICIPANTES!P11)</f>
        <v/>
      </c>
      <c r="K4" s="1" t="str">
        <f>+CONCATENATE(PARTICIPANTES!W11)</f>
        <v/>
      </c>
      <c r="M4" s="1" t="str">
        <f t="shared" si="0"/>
        <v/>
      </c>
      <c r="O4" s="1" t="str">
        <f t="shared" si="1"/>
        <v/>
      </c>
      <c r="Q4" s="1" t="str">
        <f t="shared" si="2"/>
        <v/>
      </c>
      <c r="S4" s="1" t="str">
        <f>+CONCATENATE(PARTICIPANTES!B69)</f>
        <v/>
      </c>
    </row>
    <row r="5" spans="1:20" ht="15" customHeight="1" x14ac:dyDescent="0.2">
      <c r="A5" s="2" t="str">
        <f>+CONCATENATE(PARTICIPANTES!B28)</f>
        <v/>
      </c>
      <c r="C5" s="1" t="str">
        <f>+CONCATENATE(PARTICIPANTES!W58)</f>
        <v/>
      </c>
      <c r="E5" s="1" t="str">
        <f>+CONCATENATE(PARTICIPANTES!B12)</f>
        <v/>
      </c>
      <c r="G5" s="1" t="str">
        <f>+CONCATENATE(PARTICIPANTES!I12)</f>
        <v/>
      </c>
      <c r="I5" s="1" t="str">
        <f>+CONCATENATE(PARTICIPANTES!P12)</f>
        <v/>
      </c>
      <c r="K5" s="1" t="str">
        <f>+CONCATENATE(PARTICIPANTES!W12)</f>
        <v/>
      </c>
      <c r="M5" s="1" t="str">
        <f t="shared" si="0"/>
        <v/>
      </c>
      <c r="O5" s="1" t="str">
        <f t="shared" si="1"/>
        <v/>
      </c>
      <c r="Q5" s="1" t="str">
        <f t="shared" si="2"/>
        <v/>
      </c>
      <c r="S5" s="1" t="str">
        <f>+CONCATENATE(PARTICIPANTES!B70)</f>
        <v/>
      </c>
    </row>
    <row r="6" spans="1:20" ht="15" customHeight="1" x14ac:dyDescent="0.2">
      <c r="A6" s="2" t="str">
        <f>+CONCATENATE(PARTICIPANTES!B29)</f>
        <v/>
      </c>
      <c r="C6" s="1" t="str">
        <f>+CONCATENATE(PARTICIPANTES!W59)</f>
        <v/>
      </c>
      <c r="E6" s="1" t="str">
        <f>+CONCATENATE(PARTICIPANTES!B13)</f>
        <v/>
      </c>
      <c r="G6" s="1" t="str">
        <f>+CONCATENATE(PARTICIPANTES!I13)</f>
        <v/>
      </c>
      <c r="I6" s="1" t="str">
        <f>+CONCATENATE(PARTICIPANTES!P13)</f>
        <v/>
      </c>
      <c r="K6" s="1" t="str">
        <f>+CONCATENATE(PARTICIPANTES!W13)</f>
        <v/>
      </c>
      <c r="M6" s="1" t="str">
        <f t="shared" si="0"/>
        <v/>
      </c>
      <c r="O6" s="1" t="str">
        <f t="shared" si="1"/>
        <v/>
      </c>
      <c r="Q6" s="1" t="str">
        <f t="shared" si="2"/>
        <v/>
      </c>
      <c r="S6" s="1" t="str">
        <f>+CONCATENATE(PARTICIPANTES!B71)</f>
        <v/>
      </c>
    </row>
    <row r="7" spans="1:20" ht="15" customHeight="1" x14ac:dyDescent="0.2">
      <c r="A7" s="2" t="str">
        <f>+CONCATENATE(PARTICIPANTES!B30)</f>
        <v/>
      </c>
      <c r="C7" s="1" t="str">
        <f>+CONCATENATE(PARTICIPANTES!W60)</f>
        <v/>
      </c>
      <c r="E7" s="1" t="str">
        <f>+CONCATENATE(PARTICIPANTES!B14)</f>
        <v/>
      </c>
      <c r="G7" s="1" t="str">
        <f>+CONCATENATE(PARTICIPANTES!I14)</f>
        <v/>
      </c>
      <c r="I7" s="1" t="str">
        <f>+CONCATENATE(PARTICIPANTES!P14)</f>
        <v/>
      </c>
      <c r="K7" s="1" t="str">
        <f>+CONCATENATE(PARTICIPANTES!W14)</f>
        <v/>
      </c>
      <c r="M7" s="1" t="str">
        <f t="shared" si="0"/>
        <v/>
      </c>
      <c r="O7" s="1" t="str">
        <f t="shared" si="1"/>
        <v/>
      </c>
      <c r="Q7" s="1" t="str">
        <f t="shared" si="2"/>
        <v/>
      </c>
      <c r="S7" s="1" t="str">
        <f>+CONCATENATE(PARTICIPANTES!B72)</f>
        <v/>
      </c>
    </row>
    <row r="8" spans="1:20" ht="15" customHeight="1" x14ac:dyDescent="0.2">
      <c r="A8" s="2" t="str">
        <f>+CONCATENATE(PARTICIPANTES!B31)</f>
        <v/>
      </c>
      <c r="C8" s="1" t="str">
        <f>+CONCATENATE(PARTICIPANTES!W61)</f>
        <v/>
      </c>
      <c r="E8" s="1" t="str">
        <f>+CONCATENATE(PARTICIPANTES!B15)</f>
        <v/>
      </c>
      <c r="G8" s="1" t="str">
        <f>+CONCATENATE(PARTICIPANTES!I15)</f>
        <v/>
      </c>
      <c r="I8" s="1" t="str">
        <f>+CONCATENATE(PARTICIPANTES!P15)</f>
        <v/>
      </c>
      <c r="K8" s="1" t="str">
        <f>+CONCATENATE(PARTICIPANTES!W15)</f>
        <v/>
      </c>
      <c r="M8" s="1" t="str">
        <f t="shared" si="0"/>
        <v/>
      </c>
      <c r="O8" s="1" t="str">
        <f t="shared" si="1"/>
        <v/>
      </c>
      <c r="Q8" s="1" t="str">
        <f t="shared" si="2"/>
        <v/>
      </c>
      <c r="S8" s="1" t="str">
        <f>+CONCATENATE(PARTICIPANTES!B73)</f>
        <v/>
      </c>
    </row>
    <row r="9" spans="1:20" ht="15" customHeight="1" x14ac:dyDescent="0.2">
      <c r="A9" s="2" t="str">
        <f>+CONCATENATE(PARTICIPANTES!B32)</f>
        <v/>
      </c>
      <c r="C9" s="1" t="str">
        <f>+CONCATENATE(PARTICIPANTES!W62)</f>
        <v/>
      </c>
      <c r="E9" s="1" t="str">
        <f>+CONCATENATE(PARTICIPANTES!B16)</f>
        <v/>
      </c>
      <c r="G9" s="1" t="str">
        <f>+CONCATENATE(PARTICIPANTES!I16)</f>
        <v/>
      </c>
      <c r="I9" s="1" t="str">
        <f>+CONCATENATE(PARTICIPANTES!P16)</f>
        <v/>
      </c>
      <c r="K9" s="1" t="str">
        <f>+CONCATENATE(PARTICIPANTES!W16)</f>
        <v/>
      </c>
      <c r="M9" s="1" t="str">
        <f t="shared" si="0"/>
        <v/>
      </c>
      <c r="O9" s="1" t="str">
        <f t="shared" si="1"/>
        <v/>
      </c>
      <c r="Q9" s="1" t="str">
        <f t="shared" si="2"/>
        <v/>
      </c>
      <c r="S9" s="1" t="str">
        <f>+CONCATENATE(PARTICIPANTES!B74)</f>
        <v/>
      </c>
    </row>
    <row r="10" spans="1:20" ht="15" customHeight="1" x14ac:dyDescent="0.2">
      <c r="A10" s="2" t="str">
        <f>+CONCATENATE(PARTICIPANTES!B33)</f>
        <v/>
      </c>
      <c r="C10" s="1" t="str">
        <f>+CONCATENATE(PARTICIPANTES!AD55)</f>
        <v/>
      </c>
      <c r="D10" s="1" t="s">
        <v>92</v>
      </c>
      <c r="E10" s="1" t="str">
        <f>+CONCATENATE(PARTICIPANTES!B17)</f>
        <v/>
      </c>
      <c r="G10" s="1" t="str">
        <f>+CONCATENATE(PARTICIPANTES!I17)</f>
        <v/>
      </c>
      <c r="I10" s="1" t="str">
        <f>+CONCATENATE(PARTICIPANTES!P17)</f>
        <v/>
      </c>
      <c r="K10" s="1" t="str">
        <f>+CONCATENATE(PARTICIPANTES!W17)</f>
        <v/>
      </c>
      <c r="M10" s="1" t="str">
        <f t="shared" si="0"/>
        <v/>
      </c>
      <c r="O10" s="1" t="str">
        <f t="shared" si="1"/>
        <v/>
      </c>
      <c r="Q10" s="1" t="str">
        <f t="shared" si="2"/>
        <v/>
      </c>
      <c r="S10" s="1" t="str">
        <f>+CONCATENATE(PARTICIPANTES!I67)</f>
        <v/>
      </c>
      <c r="T10" s="1" t="s">
        <v>92</v>
      </c>
    </row>
    <row r="11" spans="1:20" ht="15" customHeight="1" x14ac:dyDescent="0.2">
      <c r="A11" s="2" t="str">
        <f>+CONCATENATE(PARTICIPANTES!B34)</f>
        <v/>
      </c>
      <c r="C11" s="1" t="str">
        <f>+CONCATENATE(PARTICIPANTES!AD56)</f>
        <v/>
      </c>
      <c r="E11" s="1" t="str">
        <f>+CONCATENATE(PARTICIPANTES!B18)</f>
        <v/>
      </c>
      <c r="G11" s="1" t="str">
        <f>+CONCATENATE(PARTICIPANTES!I18)</f>
        <v/>
      </c>
      <c r="I11" s="1" t="str">
        <f>+CONCATENATE(PARTICIPANTES!P18)</f>
        <v/>
      </c>
      <c r="K11" s="1" t="str">
        <f>+CONCATENATE(PARTICIPANTES!W18)</f>
        <v/>
      </c>
      <c r="M11" s="1" t="str">
        <f t="shared" si="0"/>
        <v/>
      </c>
      <c r="O11" s="1" t="str">
        <f t="shared" si="1"/>
        <v/>
      </c>
      <c r="Q11" s="1" t="str">
        <f t="shared" si="2"/>
        <v/>
      </c>
      <c r="S11" s="1" t="str">
        <f>+CONCATENATE(PARTICIPANTES!I68)</f>
        <v/>
      </c>
    </row>
    <row r="12" spans="1:20" ht="15" customHeight="1" x14ac:dyDescent="0.2">
      <c r="A12" s="2" t="str">
        <f>+CONCATENATE(PARTICIPANTES!I25)</f>
        <v/>
      </c>
      <c r="B12" s="1" t="s">
        <v>93</v>
      </c>
      <c r="C12" s="1" t="str">
        <f>+CONCATENATE(PARTICIPANTES!AD57)</f>
        <v/>
      </c>
      <c r="E12" s="1" t="str">
        <f>+CONCATENATE(PARTICIPANTES!B19)</f>
        <v/>
      </c>
      <c r="G12" s="1" t="str">
        <f>+CONCATENATE(PARTICIPANTES!I19)</f>
        <v/>
      </c>
      <c r="I12" s="1" t="str">
        <f>+CONCATENATE(PARTICIPANTES!P19)</f>
        <v/>
      </c>
      <c r="K12" s="1" t="str">
        <f>+CONCATENATE(PARTICIPANTES!W19)</f>
        <v/>
      </c>
      <c r="M12" s="1" t="str">
        <f t="shared" si="0"/>
        <v/>
      </c>
      <c r="O12" s="1" t="str">
        <f t="shared" si="1"/>
        <v/>
      </c>
      <c r="Q12" s="1" t="str">
        <f t="shared" si="2"/>
        <v/>
      </c>
      <c r="S12" s="1" t="str">
        <f>+CONCATENATE(PARTICIPANTES!I69)</f>
        <v/>
      </c>
    </row>
    <row r="13" spans="1:20" ht="15" customHeight="1" x14ac:dyDescent="0.2">
      <c r="A13" s="2" t="str">
        <f>+CONCATENATE(PARTICIPANTES!I26)</f>
        <v/>
      </c>
      <c r="C13" s="1" t="str">
        <f>+CONCATENATE(PARTICIPANTES!AD58)</f>
        <v/>
      </c>
      <c r="E13" s="1" t="str">
        <f>+CONCATENATE(PARTICIPANTES!B20)</f>
        <v/>
      </c>
      <c r="G13" s="1" t="str">
        <f>+CONCATENATE(PARTICIPANTES!I20)</f>
        <v/>
      </c>
      <c r="I13" s="1" t="str">
        <f>+CONCATENATE(PARTICIPANTES!P20)</f>
        <v/>
      </c>
      <c r="K13" s="1" t="str">
        <f>+CONCATENATE(PARTICIPANTES!W20)</f>
        <v/>
      </c>
      <c r="M13" s="1" t="str">
        <f t="shared" si="0"/>
        <v/>
      </c>
      <c r="O13" s="1" t="str">
        <f t="shared" si="1"/>
        <v/>
      </c>
      <c r="Q13" s="1" t="str">
        <f t="shared" si="2"/>
        <v/>
      </c>
      <c r="S13" s="1" t="str">
        <f>+CONCATENATE(PARTICIPANTES!I70)</f>
        <v/>
      </c>
    </row>
    <row r="14" spans="1:20" ht="15" customHeight="1" x14ac:dyDescent="0.2">
      <c r="A14" s="2" t="str">
        <f>+CONCATENATE(PARTICIPANTES!I27)</f>
        <v/>
      </c>
      <c r="C14" s="1" t="str">
        <f>+CONCATENATE(PARTICIPANTES!AD59)</f>
        <v/>
      </c>
      <c r="E14" s="1" t="str">
        <f>+CONCATENATE(PARTICIPANTES!B39)</f>
        <v/>
      </c>
      <c r="F14" s="1" t="s">
        <v>92</v>
      </c>
      <c r="G14" s="1" t="str">
        <f>+CONCATENATE(PARTICIPANTES!I39)</f>
        <v/>
      </c>
      <c r="H14" s="1" t="s">
        <v>92</v>
      </c>
      <c r="I14" s="1" t="str">
        <f>+CONCATENATE(PARTICIPANTES!P39)</f>
        <v/>
      </c>
      <c r="J14" s="1" t="s">
        <v>92</v>
      </c>
      <c r="K14" s="1" t="str">
        <f>+CONCATENATE(PARTICIPANTES!W39)</f>
        <v/>
      </c>
      <c r="L14" s="1" t="s">
        <v>92</v>
      </c>
      <c r="M14" s="1" t="str">
        <f>+I14</f>
        <v/>
      </c>
      <c r="O14" s="1" t="str">
        <f t="shared" si="1"/>
        <v/>
      </c>
      <c r="Q14" s="1" t="str">
        <f>+I2</f>
        <v/>
      </c>
      <c r="R14" s="1" t="s">
        <v>172</v>
      </c>
      <c r="S14" s="1" t="str">
        <f>+CONCATENATE(PARTICIPANTES!I71)</f>
        <v/>
      </c>
    </row>
    <row r="15" spans="1:20" ht="15" customHeight="1" x14ac:dyDescent="0.2">
      <c r="A15" s="2" t="str">
        <f>+CONCATENATE(PARTICIPANTES!I28)</f>
        <v/>
      </c>
      <c r="C15" s="1" t="str">
        <f>+CONCATENATE(PARTICIPANTES!AD60)</f>
        <v/>
      </c>
      <c r="E15" s="1" t="str">
        <f>+CONCATENATE(PARTICIPANTES!B40)</f>
        <v/>
      </c>
      <c r="G15" s="1" t="str">
        <f>+CONCATENATE(PARTICIPANTES!I40)</f>
        <v/>
      </c>
      <c r="I15" s="1" t="str">
        <f>+CONCATENATE(PARTICIPANTES!P40)</f>
        <v/>
      </c>
      <c r="K15" s="1" t="str">
        <f>+CONCATENATE(PARTICIPANTES!W40)</f>
        <v/>
      </c>
      <c r="M15" s="1" t="str">
        <f t="shared" ref="M15:M25" si="3">+I15</f>
        <v/>
      </c>
      <c r="O15" s="1" t="str">
        <f t="shared" si="1"/>
        <v/>
      </c>
      <c r="Q15" s="1" t="str">
        <f t="shared" ref="Q15:Q25" si="4">+I3</f>
        <v/>
      </c>
      <c r="S15" s="1" t="str">
        <f>+CONCATENATE(PARTICIPANTES!I72)</f>
        <v/>
      </c>
    </row>
    <row r="16" spans="1:20" ht="15" customHeight="1" x14ac:dyDescent="0.2">
      <c r="A16" s="2" t="str">
        <f>+CONCATENATE(PARTICIPANTES!I29)</f>
        <v/>
      </c>
      <c r="C16" s="1" t="str">
        <f>+CONCATENATE(PARTICIPANTES!AD61)</f>
        <v/>
      </c>
      <c r="E16" s="1" t="str">
        <f>+CONCATENATE(PARTICIPANTES!B41)</f>
        <v/>
      </c>
      <c r="G16" s="1" t="str">
        <f>+CONCATENATE(PARTICIPANTES!I41)</f>
        <v/>
      </c>
      <c r="I16" s="1" t="str">
        <f>+CONCATENATE(PARTICIPANTES!P41)</f>
        <v/>
      </c>
      <c r="K16" s="1" t="str">
        <f>+CONCATENATE(PARTICIPANTES!W41)</f>
        <v/>
      </c>
      <c r="M16" s="1" t="str">
        <f t="shared" si="3"/>
        <v/>
      </c>
      <c r="O16" s="1" t="str">
        <f t="shared" si="1"/>
        <v/>
      </c>
      <c r="Q16" s="1" t="str">
        <f t="shared" si="4"/>
        <v/>
      </c>
      <c r="S16" s="1" t="str">
        <f>+CONCATENATE(PARTICIPANTES!I73)</f>
        <v/>
      </c>
    </row>
    <row r="17" spans="1:19" ht="15" customHeight="1" x14ac:dyDescent="0.2">
      <c r="A17" s="2" t="str">
        <f>+CONCATENATE(PARTICIPANTES!I30)</f>
        <v/>
      </c>
      <c r="C17" s="1" t="str">
        <f>+CONCATENATE(PARTICIPANTES!AD62)</f>
        <v/>
      </c>
      <c r="E17" s="1" t="str">
        <f>+CONCATENATE(PARTICIPANTES!B42)</f>
        <v/>
      </c>
      <c r="G17" s="1" t="str">
        <f>+CONCATENATE(PARTICIPANTES!I42)</f>
        <v/>
      </c>
      <c r="I17" s="1" t="str">
        <f>+CONCATENATE(PARTICIPANTES!P42)</f>
        <v/>
      </c>
      <c r="K17" s="1" t="str">
        <f>+CONCATENATE(PARTICIPANTES!W42)</f>
        <v/>
      </c>
      <c r="M17" s="1" t="str">
        <f t="shared" si="3"/>
        <v/>
      </c>
      <c r="O17" s="1" t="str">
        <f t="shared" si="1"/>
        <v/>
      </c>
      <c r="Q17" s="1" t="str">
        <f t="shared" si="4"/>
        <v/>
      </c>
      <c r="S17" s="1" t="str">
        <f>+CONCATENATE(PARTICIPANTES!I74)</f>
        <v/>
      </c>
    </row>
    <row r="18" spans="1:19" ht="15" customHeight="1" x14ac:dyDescent="0.2">
      <c r="A18" s="2" t="str">
        <f>+CONCATENATE(PARTICIPANTES!I31)</f>
        <v/>
      </c>
      <c r="C18" s="1" t="s">
        <v>94</v>
      </c>
      <c r="E18" s="1" t="str">
        <f>+CONCATENATE(PARTICIPANTES!B43)</f>
        <v/>
      </c>
      <c r="G18" s="1" t="str">
        <f>+CONCATENATE(PARTICIPANTES!I43)</f>
        <v/>
      </c>
      <c r="I18" s="1" t="str">
        <f>+CONCATENATE(PARTICIPANTES!P43)</f>
        <v/>
      </c>
      <c r="K18" s="1" t="str">
        <f>+CONCATENATE(PARTICIPANTES!W43)</f>
        <v/>
      </c>
      <c r="M18" s="1" t="str">
        <f t="shared" si="3"/>
        <v/>
      </c>
      <c r="O18" s="1" t="str">
        <f t="shared" si="1"/>
        <v/>
      </c>
      <c r="Q18" s="1" t="str">
        <f t="shared" si="4"/>
        <v/>
      </c>
      <c r="S18" s="1" t="s">
        <v>94</v>
      </c>
    </row>
    <row r="19" spans="1:19" ht="15" customHeight="1" x14ac:dyDescent="0.2">
      <c r="A19" s="2" t="str">
        <f>+CONCATENATE(PARTICIPANTES!I32)</f>
        <v/>
      </c>
      <c r="E19" s="1" t="str">
        <f>+CONCATENATE(PARTICIPANTES!B44)</f>
        <v/>
      </c>
      <c r="G19" s="1" t="str">
        <f>+CONCATENATE(PARTICIPANTES!I44)</f>
        <v/>
      </c>
      <c r="I19" s="1" t="str">
        <f>+CONCATENATE(PARTICIPANTES!P44)</f>
        <v/>
      </c>
      <c r="K19" s="1" t="str">
        <f>+CONCATENATE(PARTICIPANTES!W44)</f>
        <v/>
      </c>
      <c r="M19" s="1" t="str">
        <f t="shared" si="3"/>
        <v/>
      </c>
      <c r="O19" s="1" t="str">
        <f t="shared" si="1"/>
        <v/>
      </c>
      <c r="Q19" s="1" t="str">
        <f t="shared" si="4"/>
        <v/>
      </c>
    </row>
    <row r="20" spans="1:19" ht="15" customHeight="1" x14ac:dyDescent="0.2">
      <c r="A20" s="2" t="str">
        <f>+CONCATENATE(PARTICIPANTES!I33)</f>
        <v/>
      </c>
      <c r="E20" s="1" t="str">
        <f>+CONCATENATE(PARTICIPANTES!B45)</f>
        <v/>
      </c>
      <c r="G20" s="1" t="str">
        <f>+CONCATENATE(PARTICIPANTES!I45)</f>
        <v/>
      </c>
      <c r="I20" s="1" t="str">
        <f>+CONCATENATE(PARTICIPANTES!P45)</f>
        <v/>
      </c>
      <c r="K20" s="1" t="str">
        <f>+CONCATENATE(PARTICIPANTES!W45)</f>
        <v/>
      </c>
      <c r="M20" s="1" t="str">
        <f t="shared" si="3"/>
        <v/>
      </c>
      <c r="O20" s="1" t="str">
        <f t="shared" si="1"/>
        <v/>
      </c>
      <c r="Q20" s="1" t="str">
        <f t="shared" si="4"/>
        <v/>
      </c>
    </row>
    <row r="21" spans="1:19" ht="15" customHeight="1" x14ac:dyDescent="0.2">
      <c r="A21" s="2" t="str">
        <f>+CONCATENATE(PARTICIPANTES!I34)</f>
        <v/>
      </c>
      <c r="E21" s="1" t="str">
        <f>+CONCATENATE(PARTICIPANTES!B46)</f>
        <v/>
      </c>
      <c r="G21" s="1" t="str">
        <f>+CONCATENATE(PARTICIPANTES!I46)</f>
        <v/>
      </c>
      <c r="I21" s="1" t="str">
        <f>+CONCATENATE(PARTICIPANTES!P46)</f>
        <v/>
      </c>
      <c r="K21" s="1" t="str">
        <f>+CONCATENATE(PARTICIPANTES!W46)</f>
        <v/>
      </c>
      <c r="M21" s="1" t="str">
        <f t="shared" si="3"/>
        <v/>
      </c>
      <c r="O21" s="1" t="str">
        <f t="shared" si="1"/>
        <v/>
      </c>
      <c r="Q21" s="1" t="str">
        <f t="shared" si="4"/>
        <v/>
      </c>
    </row>
    <row r="22" spans="1:19" ht="15" customHeight="1" x14ac:dyDescent="0.2">
      <c r="A22" s="2" t="str">
        <f>+CONCATENATE(PARTICIPANTES!P25)</f>
        <v/>
      </c>
      <c r="B22" s="1" t="s">
        <v>95</v>
      </c>
      <c r="E22" s="1" t="str">
        <f>+CONCATENATE(PARTICIPANTES!B47)</f>
        <v/>
      </c>
      <c r="G22" s="1" t="str">
        <f>+CONCATENATE(PARTICIPANTES!I47)</f>
        <v/>
      </c>
      <c r="I22" s="1" t="str">
        <f>+CONCATENATE(PARTICIPANTES!P47)</f>
        <v/>
      </c>
      <c r="K22" s="1" t="str">
        <f>+CONCATENATE(PARTICIPANTES!W47)</f>
        <v/>
      </c>
      <c r="M22" s="1" t="str">
        <f t="shared" si="3"/>
        <v/>
      </c>
      <c r="O22" s="1" t="str">
        <f t="shared" si="1"/>
        <v/>
      </c>
      <c r="Q22" s="1" t="str">
        <f t="shared" si="4"/>
        <v/>
      </c>
    </row>
    <row r="23" spans="1:19" ht="15" customHeight="1" x14ac:dyDescent="0.2">
      <c r="A23" s="2" t="str">
        <f>+CONCATENATE(PARTICIPANTES!P26)</f>
        <v/>
      </c>
      <c r="E23" s="1" t="str">
        <f>+CONCATENATE(PARTICIPANTES!B48)</f>
        <v/>
      </c>
      <c r="G23" s="1" t="str">
        <f>+CONCATENATE(PARTICIPANTES!I48)</f>
        <v/>
      </c>
      <c r="I23" s="1" t="str">
        <f>+CONCATENATE(PARTICIPANTES!P48)</f>
        <v/>
      </c>
      <c r="K23" s="1" t="str">
        <f>+CONCATENATE(PARTICIPANTES!W48)</f>
        <v/>
      </c>
      <c r="M23" s="1" t="str">
        <f t="shared" si="3"/>
        <v/>
      </c>
      <c r="O23" s="1" t="str">
        <f t="shared" si="1"/>
        <v/>
      </c>
      <c r="Q23" s="1" t="str">
        <f t="shared" si="4"/>
        <v/>
      </c>
    </row>
    <row r="24" spans="1:19" ht="15" customHeight="1" x14ac:dyDescent="0.2">
      <c r="A24" s="2" t="str">
        <f>+CONCATENATE(PARTICIPANTES!P27)</f>
        <v/>
      </c>
      <c r="E24" s="1" t="str">
        <f>+CONCATENATE(PARTICIPANTES!B49)</f>
        <v/>
      </c>
      <c r="G24" s="1" t="str">
        <f>+CONCATENATE(PARTICIPANTES!I49)</f>
        <v/>
      </c>
      <c r="I24" s="1" t="str">
        <f>+CONCATENATE(PARTICIPANTES!P49)</f>
        <v/>
      </c>
      <c r="K24" s="1" t="str">
        <f>+CONCATENATE(PARTICIPANTES!W49)</f>
        <v/>
      </c>
      <c r="M24" s="1" t="str">
        <f t="shared" si="3"/>
        <v/>
      </c>
      <c r="O24" s="1" t="str">
        <f t="shared" si="1"/>
        <v/>
      </c>
      <c r="Q24" s="1" t="str">
        <f t="shared" si="4"/>
        <v/>
      </c>
    </row>
    <row r="25" spans="1:19" ht="15" customHeight="1" x14ac:dyDescent="0.2">
      <c r="A25" s="2" t="str">
        <f>+CONCATENATE(PARTICIPANTES!P28)</f>
        <v/>
      </c>
      <c r="E25" s="1" t="str">
        <f>+CONCATENATE(PARTICIPANTES!B50)</f>
        <v/>
      </c>
      <c r="G25" s="1" t="str">
        <f>+CONCATENATE(PARTICIPANTES!I50)</f>
        <v/>
      </c>
      <c r="I25" s="1" t="str">
        <f>+CONCATENATE(PARTICIPANTES!P50)</f>
        <v/>
      </c>
      <c r="K25" s="1" t="str">
        <f>+CONCATENATE(PARTICIPANTES!W50)</f>
        <v/>
      </c>
      <c r="M25" s="1" t="str">
        <f t="shared" si="3"/>
        <v/>
      </c>
      <c r="O25" s="1" t="str">
        <f t="shared" si="1"/>
        <v/>
      </c>
      <c r="Q25" s="1" t="str">
        <f t="shared" si="4"/>
        <v/>
      </c>
    </row>
    <row r="26" spans="1:19" ht="15" customHeight="1" x14ac:dyDescent="0.2">
      <c r="A26" s="2" t="str">
        <f>+CONCATENATE(PARTICIPANTES!P29)</f>
        <v/>
      </c>
      <c r="E26" s="1" t="s">
        <v>94</v>
      </c>
      <c r="G26" s="1" t="s">
        <v>94</v>
      </c>
      <c r="I26" s="1" t="s">
        <v>94</v>
      </c>
      <c r="K26" s="1" t="s">
        <v>94</v>
      </c>
      <c r="M26" s="1" t="str">
        <f>+K14</f>
        <v/>
      </c>
      <c r="O26" s="1" t="str">
        <f>+I2</f>
        <v/>
      </c>
      <c r="Q26" s="1" t="str">
        <f>+K2</f>
        <v/>
      </c>
      <c r="R26" s="1" t="s">
        <v>173</v>
      </c>
    </row>
    <row r="27" spans="1:19" ht="15" customHeight="1" x14ac:dyDescent="0.2">
      <c r="A27" s="2" t="str">
        <f>+CONCATENATE(PARTICIPANTES!P30)</f>
        <v/>
      </c>
      <c r="M27" s="1" t="str">
        <f t="shared" ref="M27:M37" si="5">+K15</f>
        <v/>
      </c>
      <c r="O27" s="1" t="str">
        <f t="shared" ref="O27:O49" si="6">+I3</f>
        <v/>
      </c>
      <c r="Q27" s="1" t="str">
        <f t="shared" ref="Q27:Q37" si="7">+K3</f>
        <v/>
      </c>
    </row>
    <row r="28" spans="1:19" ht="15" customHeight="1" x14ac:dyDescent="0.2">
      <c r="A28" s="2" t="str">
        <f>+CONCATENATE(PARTICIPANTES!P31)</f>
        <v/>
      </c>
      <c r="M28" s="1" t="str">
        <f t="shared" si="5"/>
        <v/>
      </c>
      <c r="O28" s="1" t="str">
        <f t="shared" si="6"/>
        <v/>
      </c>
      <c r="Q28" s="1" t="str">
        <f t="shared" si="7"/>
        <v/>
      </c>
    </row>
    <row r="29" spans="1:19" ht="15" customHeight="1" x14ac:dyDescent="0.2">
      <c r="A29" s="2" t="str">
        <f>+CONCATENATE(PARTICIPANTES!P32)</f>
        <v/>
      </c>
      <c r="M29" s="1" t="str">
        <f t="shared" si="5"/>
        <v/>
      </c>
      <c r="O29" s="1" t="str">
        <f t="shared" si="6"/>
        <v/>
      </c>
      <c r="Q29" s="1" t="str">
        <f t="shared" si="7"/>
        <v/>
      </c>
    </row>
    <row r="30" spans="1:19" ht="15" customHeight="1" x14ac:dyDescent="0.2">
      <c r="A30" s="2" t="str">
        <f>+CONCATENATE(PARTICIPANTES!P33)</f>
        <v/>
      </c>
      <c r="M30" s="1" t="str">
        <f t="shared" si="5"/>
        <v/>
      </c>
      <c r="O30" s="1" t="str">
        <f t="shared" si="6"/>
        <v/>
      </c>
      <c r="Q30" s="1" t="str">
        <f t="shared" si="7"/>
        <v/>
      </c>
    </row>
    <row r="31" spans="1:19" ht="15" customHeight="1" x14ac:dyDescent="0.2">
      <c r="A31" s="2" t="str">
        <f>+CONCATENATE(PARTICIPANTES!P34)</f>
        <v/>
      </c>
      <c r="M31" s="1" t="str">
        <f t="shared" si="5"/>
        <v/>
      </c>
      <c r="O31" s="1" t="str">
        <f t="shared" si="6"/>
        <v/>
      </c>
      <c r="Q31" s="1" t="str">
        <f t="shared" si="7"/>
        <v/>
      </c>
    </row>
    <row r="32" spans="1:19" ht="15" customHeight="1" x14ac:dyDescent="0.2">
      <c r="A32" s="2" t="str">
        <f>+CONCATENATE(PARTICIPANTES!W25)</f>
        <v/>
      </c>
      <c r="B32" s="1" t="s">
        <v>96</v>
      </c>
      <c r="M32" s="1" t="str">
        <f t="shared" si="5"/>
        <v/>
      </c>
      <c r="O32" s="1" t="str">
        <f t="shared" si="6"/>
        <v/>
      </c>
      <c r="Q32" s="1" t="str">
        <f t="shared" si="7"/>
        <v/>
      </c>
    </row>
    <row r="33" spans="1:18" ht="15" customHeight="1" x14ac:dyDescent="0.2">
      <c r="A33" s="2" t="str">
        <f>+CONCATENATE(PARTICIPANTES!W26)</f>
        <v/>
      </c>
      <c r="M33" s="1" t="str">
        <f t="shared" si="5"/>
        <v/>
      </c>
      <c r="O33" s="1" t="str">
        <f t="shared" si="6"/>
        <v/>
      </c>
      <c r="Q33" s="1" t="str">
        <f t="shared" si="7"/>
        <v/>
      </c>
    </row>
    <row r="34" spans="1:18" ht="15" customHeight="1" x14ac:dyDescent="0.2">
      <c r="A34" s="2" t="str">
        <f>+CONCATENATE(PARTICIPANTES!W27)</f>
        <v/>
      </c>
      <c r="M34" s="1" t="str">
        <f>+K22</f>
        <v/>
      </c>
      <c r="O34" s="1" t="str">
        <f t="shared" si="6"/>
        <v/>
      </c>
      <c r="Q34" s="1" t="str">
        <f t="shared" si="7"/>
        <v/>
      </c>
    </row>
    <row r="35" spans="1:18" ht="15" customHeight="1" x14ac:dyDescent="0.2">
      <c r="A35" s="2" t="str">
        <f>+CONCATENATE(PARTICIPANTES!W28)</f>
        <v/>
      </c>
      <c r="M35" s="1" t="str">
        <f t="shared" si="5"/>
        <v/>
      </c>
      <c r="O35" s="1" t="str">
        <f t="shared" si="6"/>
        <v/>
      </c>
      <c r="Q35" s="1" t="str">
        <f t="shared" si="7"/>
        <v/>
      </c>
    </row>
    <row r="36" spans="1:18" ht="15" customHeight="1" x14ac:dyDescent="0.2">
      <c r="A36" s="2" t="str">
        <f>+CONCATENATE(PARTICIPANTES!W29)</f>
        <v/>
      </c>
      <c r="M36" s="1" t="str">
        <f t="shared" si="5"/>
        <v/>
      </c>
      <c r="O36" s="1" t="str">
        <f t="shared" si="6"/>
        <v/>
      </c>
      <c r="Q36" s="1" t="str">
        <f t="shared" si="7"/>
        <v/>
      </c>
    </row>
    <row r="37" spans="1:18" ht="15" customHeight="1" x14ac:dyDescent="0.2">
      <c r="A37" s="2" t="str">
        <f>+CONCATENATE(PARTICIPANTES!W30)</f>
        <v/>
      </c>
      <c r="M37" s="1" t="str">
        <f t="shared" si="5"/>
        <v/>
      </c>
      <c r="O37" s="1" t="str">
        <f t="shared" si="6"/>
        <v/>
      </c>
      <c r="Q37" s="1" t="str">
        <f t="shared" si="7"/>
        <v/>
      </c>
    </row>
    <row r="38" spans="1:18" ht="15" customHeight="1" x14ac:dyDescent="0.2">
      <c r="A38" s="2" t="str">
        <f>+CONCATENATE(PARTICIPANTES!W31)</f>
        <v/>
      </c>
      <c r="M38" s="1" t="str">
        <f>+A42</f>
        <v/>
      </c>
      <c r="O38" s="1" t="str">
        <f t="shared" si="6"/>
        <v/>
      </c>
      <c r="Q38" s="1" t="str">
        <f>+A2</f>
        <v/>
      </c>
      <c r="R38" s="1" t="s">
        <v>174</v>
      </c>
    </row>
    <row r="39" spans="1:18" ht="15" customHeight="1" x14ac:dyDescent="0.2">
      <c r="A39" s="2" t="str">
        <f>+CONCATENATE(PARTICIPANTES!W32)</f>
        <v/>
      </c>
      <c r="M39" s="1" t="str">
        <f t="shared" ref="M39:M53" si="8">+A43</f>
        <v/>
      </c>
      <c r="O39" s="1" t="str">
        <f t="shared" si="6"/>
        <v/>
      </c>
      <c r="Q39" s="1" t="str">
        <f t="shared" ref="Q39:Q78" si="9">+A3</f>
        <v/>
      </c>
    </row>
    <row r="40" spans="1:18" ht="15" customHeight="1" x14ac:dyDescent="0.2">
      <c r="A40" s="2" t="str">
        <f>+CONCATENATE(PARTICIPANTES!W33)</f>
        <v/>
      </c>
      <c r="M40" s="1" t="str">
        <f t="shared" si="8"/>
        <v/>
      </c>
      <c r="O40" s="1" t="str">
        <f t="shared" si="6"/>
        <v/>
      </c>
      <c r="Q40" s="1" t="str">
        <f t="shared" si="9"/>
        <v/>
      </c>
    </row>
    <row r="41" spans="1:18" ht="15" customHeight="1" x14ac:dyDescent="0.2">
      <c r="A41" s="2" t="str">
        <f>+CONCATENATE(PARTICIPANTES!W34)</f>
        <v/>
      </c>
      <c r="M41" s="1" t="str">
        <f t="shared" si="8"/>
        <v/>
      </c>
      <c r="O41" s="1" t="str">
        <f t="shared" si="6"/>
        <v/>
      </c>
      <c r="Q41" s="1" t="str">
        <f t="shared" si="9"/>
        <v/>
      </c>
    </row>
    <row r="42" spans="1:18" ht="15" customHeight="1" x14ac:dyDescent="0.2">
      <c r="A42" s="1" t="str">
        <f>+CONCATENATE(PARTICIPANTES!B55)</f>
        <v/>
      </c>
      <c r="B42" s="1" t="s">
        <v>92</v>
      </c>
      <c r="M42" s="1" t="str">
        <f t="shared" si="8"/>
        <v/>
      </c>
      <c r="O42" s="1" t="str">
        <f t="shared" si="6"/>
        <v/>
      </c>
      <c r="Q42" s="1" t="str">
        <f t="shared" si="9"/>
        <v/>
      </c>
    </row>
    <row r="43" spans="1:18" ht="15" customHeight="1" x14ac:dyDescent="0.2">
      <c r="A43" s="1" t="str">
        <f>+CONCATENATE(PARTICIPANTES!B56)</f>
        <v/>
      </c>
      <c r="M43" s="1" t="str">
        <f t="shared" si="8"/>
        <v/>
      </c>
      <c r="O43" s="1" t="str">
        <f t="shared" si="6"/>
        <v/>
      </c>
      <c r="Q43" s="1" t="str">
        <f t="shared" si="9"/>
        <v/>
      </c>
    </row>
    <row r="44" spans="1:18" ht="15" customHeight="1" x14ac:dyDescent="0.2">
      <c r="A44" s="1" t="str">
        <f>+CONCATENATE(PARTICIPANTES!B57)</f>
        <v/>
      </c>
      <c r="M44" s="1" t="str">
        <f t="shared" si="8"/>
        <v/>
      </c>
      <c r="O44" s="1" t="str">
        <f t="shared" si="6"/>
        <v/>
      </c>
      <c r="Q44" s="1" t="str">
        <f t="shared" si="9"/>
        <v/>
      </c>
    </row>
    <row r="45" spans="1:18" ht="15" customHeight="1" x14ac:dyDescent="0.2">
      <c r="A45" s="1" t="str">
        <f>+CONCATENATE(PARTICIPANTES!B58)</f>
        <v/>
      </c>
      <c r="M45" s="1" t="str">
        <f t="shared" si="8"/>
        <v/>
      </c>
      <c r="O45" s="1" t="str">
        <f t="shared" si="6"/>
        <v/>
      </c>
      <c r="Q45" s="1" t="str">
        <f t="shared" si="9"/>
        <v/>
      </c>
    </row>
    <row r="46" spans="1:18" ht="15" customHeight="1" x14ac:dyDescent="0.2">
      <c r="A46" s="1" t="str">
        <f>+CONCATENATE(PARTICIPANTES!B59)</f>
        <v/>
      </c>
      <c r="M46" s="1" t="str">
        <f t="shared" si="8"/>
        <v/>
      </c>
      <c r="O46" s="1" t="str">
        <f t="shared" si="6"/>
        <v/>
      </c>
      <c r="Q46" s="1" t="str">
        <f t="shared" si="9"/>
        <v/>
      </c>
    </row>
    <row r="47" spans="1:18" ht="15" customHeight="1" x14ac:dyDescent="0.2">
      <c r="A47" s="1" t="str">
        <f>+CONCATENATE(PARTICIPANTES!B60)</f>
        <v/>
      </c>
      <c r="M47" s="1" t="str">
        <f t="shared" si="8"/>
        <v/>
      </c>
      <c r="O47" s="1" t="str">
        <f t="shared" si="6"/>
        <v/>
      </c>
      <c r="Q47" s="1" t="str">
        <f t="shared" si="9"/>
        <v/>
      </c>
    </row>
    <row r="48" spans="1:18" ht="15" customHeight="1" x14ac:dyDescent="0.2">
      <c r="A48" s="1" t="str">
        <f>+CONCATENATE(PARTICIPANTES!B61)</f>
        <v/>
      </c>
      <c r="M48" s="1" t="str">
        <f t="shared" si="8"/>
        <v/>
      </c>
      <c r="O48" s="1" t="str">
        <f t="shared" si="6"/>
        <v/>
      </c>
      <c r="Q48" s="1" t="str">
        <f t="shared" si="9"/>
        <v/>
      </c>
    </row>
    <row r="49" spans="1:17" ht="15" customHeight="1" x14ac:dyDescent="0.2">
      <c r="A49" s="1" t="str">
        <f>+CONCATENATE(PARTICIPANTES!B62)</f>
        <v/>
      </c>
      <c r="M49" s="1" t="str">
        <f t="shared" si="8"/>
        <v/>
      </c>
      <c r="O49" s="1" t="str">
        <f t="shared" si="6"/>
        <v/>
      </c>
      <c r="Q49" s="1" t="str">
        <f t="shared" si="9"/>
        <v/>
      </c>
    </row>
    <row r="50" spans="1:17" ht="15" customHeight="1" x14ac:dyDescent="0.2">
      <c r="A50" s="1" t="str">
        <f>+CONCATENATE(PARTICIPANTES!I55)</f>
        <v/>
      </c>
      <c r="B50" s="1" t="s">
        <v>170</v>
      </c>
      <c r="M50" s="1" t="str">
        <f t="shared" si="8"/>
        <v/>
      </c>
      <c r="O50" s="1" t="str">
        <f>+K2</f>
        <v/>
      </c>
      <c r="Q50" s="1" t="str">
        <f t="shared" si="9"/>
        <v/>
      </c>
    </row>
    <row r="51" spans="1:17" ht="15" customHeight="1" x14ac:dyDescent="0.2">
      <c r="A51" s="1" t="str">
        <f>+CONCATENATE(PARTICIPANTES!I56)</f>
        <v/>
      </c>
      <c r="M51" s="1" t="str">
        <f t="shared" si="8"/>
        <v/>
      </c>
      <c r="O51" s="1" t="str">
        <f t="shared" ref="O51:O73" si="10">+K3</f>
        <v/>
      </c>
      <c r="Q51" s="1" t="str">
        <f t="shared" si="9"/>
        <v/>
      </c>
    </row>
    <row r="52" spans="1:17" ht="15" customHeight="1" x14ac:dyDescent="0.2">
      <c r="A52" s="1" t="str">
        <f>+CONCATENATE(PARTICIPANTES!I57)</f>
        <v/>
      </c>
      <c r="M52" s="1" t="str">
        <f t="shared" si="8"/>
        <v/>
      </c>
      <c r="O52" s="1" t="str">
        <f t="shared" si="10"/>
        <v/>
      </c>
      <c r="Q52" s="1" t="str">
        <f t="shared" si="9"/>
        <v/>
      </c>
    </row>
    <row r="53" spans="1:17" ht="15" customHeight="1" x14ac:dyDescent="0.2">
      <c r="A53" s="1" t="str">
        <f>+CONCATENATE(PARTICIPANTES!I58)</f>
        <v/>
      </c>
      <c r="M53" s="1" t="str">
        <f t="shared" si="8"/>
        <v/>
      </c>
      <c r="O53" s="1" t="str">
        <f t="shared" si="10"/>
        <v/>
      </c>
      <c r="Q53" s="1" t="str">
        <f t="shared" si="9"/>
        <v/>
      </c>
    </row>
    <row r="54" spans="1:17" ht="15" customHeight="1" x14ac:dyDescent="0.2">
      <c r="A54" s="1" t="str">
        <f>+CONCATENATE(PARTICIPANTES!I59)</f>
        <v/>
      </c>
      <c r="M54" s="1" t="s">
        <v>94</v>
      </c>
      <c r="O54" s="1" t="str">
        <f t="shared" si="10"/>
        <v/>
      </c>
      <c r="Q54" s="1" t="str">
        <f t="shared" si="9"/>
        <v/>
      </c>
    </row>
    <row r="55" spans="1:17" ht="15" customHeight="1" x14ac:dyDescent="0.2">
      <c r="A55" s="1" t="str">
        <f>+CONCATENATE(PARTICIPANTES!I60)</f>
        <v/>
      </c>
      <c r="O55" s="1" t="str">
        <f t="shared" si="10"/>
        <v/>
      </c>
      <c r="Q55" s="1" t="str">
        <f t="shared" si="9"/>
        <v/>
      </c>
    </row>
    <row r="56" spans="1:17" ht="15" customHeight="1" x14ac:dyDescent="0.2">
      <c r="A56" s="1" t="str">
        <f>+CONCATENATE(PARTICIPANTES!I61)</f>
        <v/>
      </c>
      <c r="O56" s="1" t="str">
        <f t="shared" si="10"/>
        <v/>
      </c>
      <c r="Q56" s="1" t="str">
        <f t="shared" si="9"/>
        <v/>
      </c>
    </row>
    <row r="57" spans="1:17" ht="15" customHeight="1" x14ac:dyDescent="0.2">
      <c r="A57" s="1" t="str">
        <f>+CONCATENATE(PARTICIPANTES!I62)</f>
        <v/>
      </c>
      <c r="O57" s="1" t="str">
        <f t="shared" si="10"/>
        <v/>
      </c>
      <c r="Q57" s="1" t="str">
        <f t="shared" si="9"/>
        <v/>
      </c>
    </row>
    <row r="58" spans="1:17" ht="15" customHeight="1" x14ac:dyDescent="0.2">
      <c r="A58" s="1" t="s">
        <v>94</v>
      </c>
      <c r="O58" s="1" t="str">
        <f t="shared" si="10"/>
        <v/>
      </c>
      <c r="Q58" s="1" t="str">
        <f t="shared" si="9"/>
        <v/>
      </c>
    </row>
    <row r="59" spans="1:17" ht="15" customHeight="1" x14ac:dyDescent="0.2">
      <c r="O59" s="1" t="str">
        <f t="shared" si="10"/>
        <v/>
      </c>
      <c r="Q59" s="1" t="str">
        <f t="shared" si="9"/>
        <v/>
      </c>
    </row>
    <row r="60" spans="1:17" ht="15" customHeight="1" x14ac:dyDescent="0.2">
      <c r="O60" s="1" t="str">
        <f t="shared" si="10"/>
        <v/>
      </c>
      <c r="Q60" s="1" t="str">
        <f t="shared" si="9"/>
        <v/>
      </c>
    </row>
    <row r="61" spans="1:17" ht="15" customHeight="1" x14ac:dyDescent="0.2">
      <c r="O61" s="1" t="str">
        <f t="shared" si="10"/>
        <v/>
      </c>
      <c r="Q61" s="1" t="str">
        <f t="shared" si="9"/>
        <v/>
      </c>
    </row>
    <row r="62" spans="1:17" ht="15" customHeight="1" x14ac:dyDescent="0.2">
      <c r="O62" s="1" t="str">
        <f t="shared" si="10"/>
        <v/>
      </c>
      <c r="Q62" s="1" t="str">
        <f t="shared" si="9"/>
        <v/>
      </c>
    </row>
    <row r="63" spans="1:17" ht="15" customHeight="1" x14ac:dyDescent="0.2">
      <c r="O63" s="1" t="str">
        <f t="shared" si="10"/>
        <v/>
      </c>
      <c r="Q63" s="1" t="str">
        <f t="shared" si="9"/>
        <v/>
      </c>
    </row>
    <row r="64" spans="1:17" ht="15" customHeight="1" x14ac:dyDescent="0.2">
      <c r="O64" s="1" t="str">
        <f t="shared" si="10"/>
        <v/>
      </c>
      <c r="Q64" s="1" t="str">
        <f t="shared" si="9"/>
        <v/>
      </c>
    </row>
    <row r="65" spans="15:17" ht="15" customHeight="1" x14ac:dyDescent="0.2">
      <c r="O65" s="1" t="str">
        <f t="shared" si="10"/>
        <v/>
      </c>
      <c r="Q65" s="1" t="str">
        <f t="shared" si="9"/>
        <v/>
      </c>
    </row>
    <row r="66" spans="15:17" ht="15" customHeight="1" x14ac:dyDescent="0.2">
      <c r="O66" s="1" t="str">
        <f t="shared" si="10"/>
        <v/>
      </c>
      <c r="Q66" s="1" t="str">
        <f t="shared" si="9"/>
        <v/>
      </c>
    </row>
    <row r="67" spans="15:17" ht="15" customHeight="1" x14ac:dyDescent="0.2">
      <c r="O67" s="1" t="str">
        <f t="shared" si="10"/>
        <v/>
      </c>
      <c r="Q67" s="1" t="str">
        <f t="shared" si="9"/>
        <v/>
      </c>
    </row>
    <row r="68" spans="15:17" ht="15" customHeight="1" x14ac:dyDescent="0.2">
      <c r="O68" s="1" t="str">
        <f t="shared" si="10"/>
        <v/>
      </c>
      <c r="Q68" s="1" t="str">
        <f t="shared" si="9"/>
        <v/>
      </c>
    </row>
    <row r="69" spans="15:17" ht="15" customHeight="1" x14ac:dyDescent="0.2">
      <c r="O69" s="1" t="str">
        <f t="shared" si="10"/>
        <v/>
      </c>
      <c r="Q69" s="1" t="str">
        <f t="shared" si="9"/>
        <v/>
      </c>
    </row>
    <row r="70" spans="15:17" ht="15" customHeight="1" x14ac:dyDescent="0.2">
      <c r="O70" s="1" t="str">
        <f t="shared" si="10"/>
        <v/>
      </c>
      <c r="Q70" s="1" t="str">
        <f t="shared" si="9"/>
        <v/>
      </c>
    </row>
    <row r="71" spans="15:17" ht="15" customHeight="1" x14ac:dyDescent="0.2">
      <c r="O71" s="1" t="str">
        <f t="shared" si="10"/>
        <v/>
      </c>
      <c r="Q71" s="1" t="str">
        <f t="shared" si="9"/>
        <v/>
      </c>
    </row>
    <row r="72" spans="15:17" ht="15" customHeight="1" x14ac:dyDescent="0.2">
      <c r="O72" s="1" t="str">
        <f t="shared" si="10"/>
        <v/>
      </c>
      <c r="Q72" s="1" t="str">
        <f t="shared" si="9"/>
        <v/>
      </c>
    </row>
    <row r="73" spans="15:17" ht="15" customHeight="1" x14ac:dyDescent="0.2">
      <c r="O73" s="1" t="str">
        <f t="shared" si="10"/>
        <v/>
      </c>
      <c r="Q73" s="1" t="str">
        <f t="shared" si="9"/>
        <v/>
      </c>
    </row>
    <row r="74" spans="15:17" ht="15" customHeight="1" x14ac:dyDescent="0.2">
      <c r="O74" s="1" t="str">
        <f>+A2</f>
        <v/>
      </c>
      <c r="Q74" s="1" t="str">
        <f t="shared" si="9"/>
        <v/>
      </c>
    </row>
    <row r="75" spans="15:17" ht="15" customHeight="1" x14ac:dyDescent="0.2">
      <c r="O75" s="1" t="str">
        <f t="shared" ref="O75:O86" si="11">+A3</f>
        <v/>
      </c>
      <c r="Q75" s="1" t="str">
        <f t="shared" si="9"/>
        <v/>
      </c>
    </row>
    <row r="76" spans="15:17" ht="15" customHeight="1" x14ac:dyDescent="0.2">
      <c r="O76" s="1" t="str">
        <f t="shared" si="11"/>
        <v/>
      </c>
      <c r="Q76" s="1" t="str">
        <f t="shared" si="9"/>
        <v/>
      </c>
    </row>
    <row r="77" spans="15:17" ht="15" customHeight="1" x14ac:dyDescent="0.2">
      <c r="O77" s="1" t="str">
        <f t="shared" si="11"/>
        <v/>
      </c>
      <c r="Q77" s="1" t="str">
        <f t="shared" si="9"/>
        <v/>
      </c>
    </row>
    <row r="78" spans="15:17" ht="15" customHeight="1" x14ac:dyDescent="0.2">
      <c r="O78" s="1" t="str">
        <f t="shared" si="11"/>
        <v/>
      </c>
      <c r="Q78" s="1" t="str">
        <f t="shared" si="9"/>
        <v/>
      </c>
    </row>
    <row r="79" spans="15:17" ht="15" customHeight="1" x14ac:dyDescent="0.2">
      <c r="O79" s="1" t="str">
        <f t="shared" si="11"/>
        <v/>
      </c>
      <c r="Q79" s="1" t="s">
        <v>94</v>
      </c>
    </row>
    <row r="80" spans="15:17" ht="15" customHeight="1" x14ac:dyDescent="0.2">
      <c r="O80" s="1" t="str">
        <f t="shared" si="11"/>
        <v/>
      </c>
    </row>
    <row r="81" spans="15:15" ht="15" customHeight="1" x14ac:dyDescent="0.2">
      <c r="O81" s="1" t="str">
        <f t="shared" si="11"/>
        <v/>
      </c>
    </row>
    <row r="82" spans="15:15" ht="15" customHeight="1" x14ac:dyDescent="0.2">
      <c r="O82" s="1" t="str">
        <f t="shared" si="11"/>
        <v/>
      </c>
    </row>
    <row r="83" spans="15:15" ht="15" customHeight="1" x14ac:dyDescent="0.2">
      <c r="O83" s="1" t="str">
        <f t="shared" si="11"/>
        <v/>
      </c>
    </row>
    <row r="84" spans="15:15" ht="15" customHeight="1" x14ac:dyDescent="0.2">
      <c r="O84" s="1" t="str">
        <f t="shared" si="11"/>
        <v/>
      </c>
    </row>
    <row r="85" spans="15:15" ht="15" customHeight="1" x14ac:dyDescent="0.2">
      <c r="O85" s="1" t="str">
        <f t="shared" si="11"/>
        <v/>
      </c>
    </row>
    <row r="86" spans="15:15" ht="15" customHeight="1" x14ac:dyDescent="0.2">
      <c r="O86" s="1" t="str">
        <f t="shared" si="11"/>
        <v/>
      </c>
    </row>
    <row r="87" spans="15:15" ht="15" customHeight="1" x14ac:dyDescent="0.2">
      <c r="O87" s="1" t="str">
        <f>+A15</f>
        <v/>
      </c>
    </row>
    <row r="88" spans="15:15" ht="15" customHeight="1" x14ac:dyDescent="0.2">
      <c r="O88" s="1" t="str">
        <f t="shared" ref="O88:O103" si="12">+A16</f>
        <v/>
      </c>
    </row>
    <row r="89" spans="15:15" ht="15" customHeight="1" x14ac:dyDescent="0.2">
      <c r="O89" s="1" t="str">
        <f t="shared" si="12"/>
        <v/>
      </c>
    </row>
    <row r="90" spans="15:15" ht="15" customHeight="1" x14ac:dyDescent="0.2">
      <c r="O90" s="1" t="str">
        <f t="shared" si="12"/>
        <v/>
      </c>
    </row>
    <row r="91" spans="15:15" ht="15" customHeight="1" x14ac:dyDescent="0.2">
      <c r="O91" s="1" t="str">
        <f t="shared" si="12"/>
        <v/>
      </c>
    </row>
    <row r="92" spans="15:15" ht="15" customHeight="1" x14ac:dyDescent="0.2">
      <c r="O92" s="1" t="str">
        <f t="shared" si="12"/>
        <v/>
      </c>
    </row>
    <row r="93" spans="15:15" ht="15" customHeight="1" x14ac:dyDescent="0.2">
      <c r="O93" s="1" t="str">
        <f t="shared" si="12"/>
        <v/>
      </c>
    </row>
    <row r="94" spans="15:15" ht="15" customHeight="1" x14ac:dyDescent="0.2">
      <c r="O94" s="1" t="str">
        <f t="shared" si="12"/>
        <v/>
      </c>
    </row>
    <row r="95" spans="15:15" ht="15" customHeight="1" x14ac:dyDescent="0.2">
      <c r="O95" s="1" t="str">
        <f t="shared" si="12"/>
        <v/>
      </c>
    </row>
    <row r="96" spans="15:15" ht="15" customHeight="1" x14ac:dyDescent="0.2">
      <c r="O96" s="1" t="str">
        <f t="shared" si="12"/>
        <v/>
      </c>
    </row>
    <row r="97" spans="15:15" ht="15" customHeight="1" x14ac:dyDescent="0.2">
      <c r="O97" s="1" t="str">
        <f t="shared" si="12"/>
        <v/>
      </c>
    </row>
    <row r="98" spans="15:15" ht="15" customHeight="1" x14ac:dyDescent="0.2">
      <c r="O98" s="1" t="str">
        <f>+A26</f>
        <v/>
      </c>
    </row>
    <row r="99" spans="15:15" ht="15" customHeight="1" x14ac:dyDescent="0.2">
      <c r="O99" s="1" t="str">
        <f t="shared" si="12"/>
        <v/>
      </c>
    </row>
    <row r="100" spans="15:15" ht="15" customHeight="1" x14ac:dyDescent="0.2">
      <c r="O100" s="1" t="str">
        <f t="shared" si="12"/>
        <v/>
      </c>
    </row>
    <row r="101" spans="15:15" ht="15" customHeight="1" x14ac:dyDescent="0.2">
      <c r="O101" s="1" t="str">
        <f t="shared" si="12"/>
        <v/>
      </c>
    </row>
    <row r="102" spans="15:15" ht="15" customHeight="1" x14ac:dyDescent="0.2">
      <c r="O102" s="1" t="str">
        <f t="shared" si="12"/>
        <v/>
      </c>
    </row>
    <row r="103" spans="15:15" ht="15" customHeight="1" x14ac:dyDescent="0.2">
      <c r="O103" s="1" t="str">
        <f t="shared" si="12"/>
        <v/>
      </c>
    </row>
    <row r="104" spans="15:15" ht="15" customHeight="1" x14ac:dyDescent="0.2">
      <c r="O104" s="1" t="str">
        <f>+M38</f>
        <v/>
      </c>
    </row>
    <row r="105" spans="15:15" ht="15" customHeight="1" x14ac:dyDescent="0.2">
      <c r="O105" s="1" t="str">
        <f t="shared" ref="O105:O110" si="13">+M39</f>
        <v/>
      </c>
    </row>
    <row r="106" spans="15:15" ht="15" customHeight="1" x14ac:dyDescent="0.2">
      <c r="O106" s="1" t="str">
        <f t="shared" si="13"/>
        <v/>
      </c>
    </row>
    <row r="107" spans="15:15" ht="15" customHeight="1" x14ac:dyDescent="0.2">
      <c r="O107" s="1" t="str">
        <f t="shared" si="13"/>
        <v/>
      </c>
    </row>
    <row r="108" spans="15:15" ht="15" customHeight="1" x14ac:dyDescent="0.2">
      <c r="O108" s="1" t="str">
        <f t="shared" si="13"/>
        <v/>
      </c>
    </row>
    <row r="109" spans="15:15" ht="15" customHeight="1" x14ac:dyDescent="0.2">
      <c r="O109" s="1" t="str">
        <f t="shared" si="13"/>
        <v/>
      </c>
    </row>
    <row r="110" spans="15:15" ht="15" customHeight="1" x14ac:dyDescent="0.2">
      <c r="O110" s="1" t="str">
        <f t="shared" si="13"/>
        <v/>
      </c>
    </row>
    <row r="111" spans="15:15" ht="15" customHeight="1" x14ac:dyDescent="0.2">
      <c r="O111" s="1" t="str">
        <f>+M45</f>
        <v/>
      </c>
    </row>
    <row r="112" spans="15:15" ht="15" customHeight="1" x14ac:dyDescent="0.2">
      <c r="O112" s="1" t="str">
        <f t="shared" ref="O112:O119" si="14">+M46</f>
        <v/>
      </c>
    </row>
    <row r="113" spans="15:15" ht="15" customHeight="1" x14ac:dyDescent="0.2">
      <c r="O113" s="1" t="str">
        <f t="shared" si="14"/>
        <v/>
      </c>
    </row>
    <row r="114" spans="15:15" ht="15" customHeight="1" x14ac:dyDescent="0.2">
      <c r="O114" s="1" t="str">
        <f t="shared" si="14"/>
        <v/>
      </c>
    </row>
    <row r="115" spans="15:15" ht="15" customHeight="1" x14ac:dyDescent="0.2">
      <c r="O115" s="1" t="str">
        <f t="shared" si="14"/>
        <v/>
      </c>
    </row>
    <row r="116" spans="15:15" ht="15" customHeight="1" x14ac:dyDescent="0.2">
      <c r="O116" s="1" t="str">
        <f t="shared" si="14"/>
        <v/>
      </c>
    </row>
    <row r="117" spans="15:15" ht="15" customHeight="1" x14ac:dyDescent="0.2">
      <c r="O117" s="1" t="str">
        <f t="shared" si="14"/>
        <v/>
      </c>
    </row>
    <row r="118" spans="15:15" ht="15" customHeight="1" x14ac:dyDescent="0.2">
      <c r="O118" s="1" t="str">
        <f t="shared" si="14"/>
        <v/>
      </c>
    </row>
    <row r="119" spans="15:15" ht="15" customHeight="1" x14ac:dyDescent="0.2">
      <c r="O119" s="1" t="str">
        <f t="shared" si="14"/>
        <v/>
      </c>
    </row>
    <row r="120" spans="15:15" ht="15" customHeight="1" x14ac:dyDescent="0.2">
      <c r="O120" s="1" t="s">
        <v>94</v>
      </c>
    </row>
  </sheetData>
  <sheetProtection selectLockedCells="1"/>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88"/>
  <sheetViews>
    <sheetView zoomScaleNormal="100" workbookViewId="0">
      <selection activeCell="A5" sqref="A5"/>
    </sheetView>
  </sheetViews>
  <sheetFormatPr defaultColWidth="8.88671875" defaultRowHeight="15" customHeight="1" x14ac:dyDescent="0.3"/>
  <cols>
    <col min="1" max="1" width="30.6640625" style="38" customWidth="1"/>
    <col min="2" max="2" width="0.88671875" style="38" customWidth="1"/>
    <col min="3" max="3" width="30.6640625" style="38" customWidth="1"/>
    <col min="4" max="4" width="0.88671875" style="38" customWidth="1"/>
    <col min="5" max="5" width="30.6640625" style="38" customWidth="1"/>
    <col min="6" max="6" width="0.88671875" style="38" customWidth="1"/>
    <col min="7" max="7" width="30.6640625" style="38" customWidth="1"/>
    <col min="8" max="8" width="0.88671875" style="38" customWidth="1"/>
    <col min="9" max="9" width="30.6640625" style="38" customWidth="1"/>
    <col min="10" max="10" width="0.88671875" style="38" customWidth="1"/>
    <col min="11" max="11" width="30.6640625" style="38" customWidth="1"/>
    <col min="12" max="16384" width="8.88671875" style="38"/>
  </cols>
  <sheetData>
    <row r="1" spans="1:11" ht="15" customHeight="1" x14ac:dyDescent="0.3">
      <c r="A1" s="79" t="s">
        <v>199</v>
      </c>
      <c r="B1" s="79"/>
      <c r="C1" s="79"/>
      <c r="D1" s="79"/>
      <c r="E1" s="79"/>
      <c r="F1" s="79"/>
      <c r="G1" s="79"/>
      <c r="H1" s="79"/>
      <c r="I1" s="79"/>
      <c r="J1" s="79"/>
      <c r="K1" s="79"/>
    </row>
    <row r="2" spans="1:11" ht="15" customHeight="1" x14ac:dyDescent="0.3">
      <c r="A2" s="66" t="str">
        <f>+CONCATENATE("INSCRIPCIONES DEL EQUIPO: ",INICIO!B7)</f>
        <v>INSCRIPCIONES DEL EQUIPO: NOMBRE DEL CLUB</v>
      </c>
      <c r="B2" s="66"/>
      <c r="C2" s="66"/>
      <c r="D2" s="66"/>
      <c r="E2" s="66"/>
      <c r="F2" s="66"/>
      <c r="G2" s="66"/>
      <c r="H2" s="66"/>
      <c r="I2" s="66"/>
      <c r="J2" s="66"/>
      <c r="K2" s="66"/>
    </row>
    <row r="3" spans="1:11" ht="15" customHeight="1" thickBot="1" x14ac:dyDescent="0.35"/>
    <row r="4" spans="1:11" s="40" customFormat="1" ht="15" customHeight="1" thickBot="1" x14ac:dyDescent="0.35">
      <c r="A4" s="47" t="s">
        <v>97</v>
      </c>
      <c r="C4" s="39" t="s">
        <v>98</v>
      </c>
      <c r="E4" s="39" t="s">
        <v>99</v>
      </c>
      <c r="G4" s="39" t="s">
        <v>100</v>
      </c>
      <c r="I4" s="39" t="s">
        <v>101</v>
      </c>
      <c r="K4" s="39" t="s">
        <v>102</v>
      </c>
    </row>
    <row r="5" spans="1:11" s="40" customFormat="1" ht="15" customHeight="1" x14ac:dyDescent="0.3">
      <c r="A5" s="22"/>
      <c r="C5" s="22"/>
      <c r="E5" s="20"/>
      <c r="G5" s="20"/>
      <c r="I5" s="20"/>
      <c r="K5" s="20"/>
    </row>
    <row r="6" spans="1:11" s="40" customFormat="1" ht="15" customHeight="1" x14ac:dyDescent="0.3">
      <c r="A6" s="20"/>
      <c r="C6" s="20"/>
      <c r="E6" s="20"/>
      <c r="G6" s="20"/>
      <c r="I6" s="20"/>
      <c r="K6" s="20"/>
    </row>
    <row r="7" spans="1:11" s="40" customFormat="1" ht="15" customHeight="1" thickBot="1" x14ac:dyDescent="0.35">
      <c r="A7" s="20"/>
      <c r="C7" s="20"/>
      <c r="E7" s="21"/>
      <c r="G7" s="21"/>
      <c r="I7" s="21"/>
      <c r="K7" s="21"/>
    </row>
    <row r="8" spans="1:11" s="40" customFormat="1" ht="15" customHeight="1" thickBot="1" x14ac:dyDescent="0.35">
      <c r="A8" s="20"/>
      <c r="C8" s="20"/>
    </row>
    <row r="9" spans="1:11" s="40" customFormat="1" ht="15" customHeight="1" thickBot="1" x14ac:dyDescent="0.35">
      <c r="A9" s="32"/>
      <c r="C9" s="32"/>
      <c r="E9" s="39" t="s">
        <v>103</v>
      </c>
      <c r="G9" s="39" t="s">
        <v>104</v>
      </c>
      <c r="I9" s="39" t="s">
        <v>105</v>
      </c>
      <c r="K9" s="39" t="s">
        <v>106</v>
      </c>
    </row>
    <row r="10" spans="1:11" s="40" customFormat="1" ht="15" customHeight="1" x14ac:dyDescent="0.3">
      <c r="A10" s="20"/>
      <c r="C10" s="20"/>
      <c r="E10" s="20"/>
      <c r="G10" s="20"/>
      <c r="I10" s="20"/>
      <c r="K10" s="20"/>
    </row>
    <row r="11" spans="1:11" s="40" customFormat="1" ht="15" customHeight="1" x14ac:dyDescent="0.3">
      <c r="A11" s="20"/>
      <c r="C11" s="20"/>
      <c r="E11" s="20"/>
      <c r="G11" s="20"/>
      <c r="I11" s="20"/>
      <c r="K11" s="20"/>
    </row>
    <row r="12" spans="1:11" s="40" customFormat="1" ht="15" customHeight="1" thickBot="1" x14ac:dyDescent="0.35">
      <c r="A12" s="20"/>
      <c r="C12" s="21"/>
      <c r="E12" s="21"/>
      <c r="G12" s="21"/>
      <c r="I12" s="21"/>
      <c r="K12" s="21"/>
    </row>
    <row r="13" spans="1:11" s="40" customFormat="1" ht="15" customHeight="1" thickBot="1" x14ac:dyDescent="0.35">
      <c r="A13" s="20"/>
    </row>
    <row r="14" spans="1:11" s="40" customFormat="1" ht="15" customHeight="1" thickBot="1" x14ac:dyDescent="0.35">
      <c r="A14" s="20"/>
      <c r="C14" s="39" t="s">
        <v>107</v>
      </c>
      <c r="E14" s="39" t="s">
        <v>108</v>
      </c>
      <c r="G14" s="39" t="s">
        <v>109</v>
      </c>
      <c r="I14" s="39" t="s">
        <v>110</v>
      </c>
      <c r="K14" s="39" t="s">
        <v>111</v>
      </c>
    </row>
    <row r="15" spans="1:11" s="40" customFormat="1" ht="15" customHeight="1" x14ac:dyDescent="0.3">
      <c r="A15" s="20"/>
      <c r="C15" s="22"/>
      <c r="E15" s="20"/>
      <c r="G15" s="20"/>
      <c r="I15" s="20"/>
      <c r="K15" s="20"/>
    </row>
    <row r="16" spans="1:11" s="40" customFormat="1" ht="15" customHeight="1" x14ac:dyDescent="0.3">
      <c r="A16" s="20"/>
      <c r="C16" s="20"/>
      <c r="E16" s="20"/>
      <c r="G16" s="20"/>
      <c r="I16" s="20"/>
      <c r="K16" s="20"/>
    </row>
    <row r="17" spans="1:11" s="40" customFormat="1" ht="15" customHeight="1" thickBot="1" x14ac:dyDescent="0.35">
      <c r="A17" s="21"/>
      <c r="C17" s="20"/>
      <c r="E17" s="21"/>
      <c r="G17" s="21"/>
      <c r="I17" s="21"/>
      <c r="K17" s="21"/>
    </row>
    <row r="18" spans="1:11" s="40" customFormat="1" ht="15" customHeight="1" thickBot="1" x14ac:dyDescent="0.35">
      <c r="C18" s="20"/>
    </row>
    <row r="19" spans="1:11" s="40" customFormat="1" ht="15" customHeight="1" thickBot="1" x14ac:dyDescent="0.35">
      <c r="A19" s="39" t="s">
        <v>112</v>
      </c>
      <c r="C19" s="32"/>
      <c r="E19" s="39" t="s">
        <v>148</v>
      </c>
      <c r="G19" s="39" t="s">
        <v>149</v>
      </c>
      <c r="I19" s="48"/>
      <c r="K19" s="48"/>
    </row>
    <row r="20" spans="1:11" s="40" customFormat="1" ht="15" customHeight="1" x14ac:dyDescent="0.3">
      <c r="A20" s="20"/>
      <c r="C20" s="20"/>
      <c r="E20" s="20"/>
      <c r="G20" s="20"/>
    </row>
    <row r="21" spans="1:11" s="40" customFormat="1" ht="15" customHeight="1" x14ac:dyDescent="0.3">
      <c r="A21" s="20"/>
      <c r="C21" s="20"/>
      <c r="E21" s="20"/>
      <c r="G21" s="20"/>
    </row>
    <row r="22" spans="1:11" s="40" customFormat="1" ht="15" customHeight="1" thickBot="1" x14ac:dyDescent="0.35">
      <c r="A22" s="21"/>
      <c r="C22" s="21"/>
      <c r="E22" s="21"/>
      <c r="G22" s="21"/>
    </row>
    <row r="23" spans="1:11" s="40" customFormat="1" ht="15" customHeight="1" thickBot="1" x14ac:dyDescent="0.35"/>
    <row r="24" spans="1:11" s="40" customFormat="1" ht="15" customHeight="1" thickBot="1" x14ac:dyDescent="0.35">
      <c r="A24" s="39" t="s">
        <v>150</v>
      </c>
      <c r="C24" s="39" t="s">
        <v>151</v>
      </c>
      <c r="E24" s="39" t="s">
        <v>152</v>
      </c>
      <c r="G24" s="39" t="s">
        <v>153</v>
      </c>
      <c r="I24" s="39" t="s">
        <v>154</v>
      </c>
      <c r="K24" s="39" t="s">
        <v>155</v>
      </c>
    </row>
    <row r="25" spans="1:11" s="40" customFormat="1" ht="15" customHeight="1" x14ac:dyDescent="0.3">
      <c r="A25" s="20"/>
      <c r="C25" s="20"/>
      <c r="E25" s="20"/>
      <c r="G25" s="20"/>
      <c r="I25" s="20"/>
      <c r="K25" s="20"/>
    </row>
    <row r="26" spans="1:11" s="40" customFormat="1" ht="15" customHeight="1" x14ac:dyDescent="0.3">
      <c r="A26" s="20"/>
      <c r="C26" s="20"/>
      <c r="E26" s="20"/>
      <c r="G26" s="20"/>
      <c r="I26" s="20"/>
      <c r="K26" s="20"/>
    </row>
    <row r="27" spans="1:11" s="40" customFormat="1" ht="15" customHeight="1" thickBot="1" x14ac:dyDescent="0.35">
      <c r="A27" s="21"/>
      <c r="C27" s="21"/>
      <c r="E27" s="21"/>
      <c r="G27" s="21"/>
      <c r="I27" s="21"/>
      <c r="K27" s="21"/>
    </row>
    <row r="28" spans="1:11" s="40" customFormat="1" ht="15" customHeight="1" thickBot="1" x14ac:dyDescent="0.35"/>
    <row r="29" spans="1:11" s="40" customFormat="1" ht="15" customHeight="1" thickBot="1" x14ac:dyDescent="0.35">
      <c r="A29" s="39" t="s">
        <v>156</v>
      </c>
      <c r="C29" s="39" t="s">
        <v>157</v>
      </c>
      <c r="E29" s="39" t="s">
        <v>158</v>
      </c>
      <c r="G29" s="39" t="s">
        <v>159</v>
      </c>
      <c r="I29" s="39" t="s">
        <v>160</v>
      </c>
      <c r="K29" s="39" t="s">
        <v>161</v>
      </c>
    </row>
    <row r="30" spans="1:11" s="40" customFormat="1" ht="15" customHeight="1" x14ac:dyDescent="0.3">
      <c r="A30" s="20"/>
      <c r="C30" s="20"/>
      <c r="E30" s="20"/>
      <c r="G30" s="20"/>
      <c r="I30" s="20"/>
      <c r="K30" s="20"/>
    </row>
    <row r="31" spans="1:11" s="40" customFormat="1" ht="15" customHeight="1" x14ac:dyDescent="0.3">
      <c r="A31" s="20"/>
      <c r="C31" s="20"/>
      <c r="E31" s="20"/>
      <c r="G31" s="20"/>
      <c r="I31" s="20"/>
      <c r="K31" s="20"/>
    </row>
    <row r="32" spans="1:11" s="40" customFormat="1" ht="15" customHeight="1" thickBot="1" x14ac:dyDescent="0.35">
      <c r="A32" s="21"/>
      <c r="C32" s="21"/>
      <c r="E32" s="21"/>
      <c r="G32" s="21"/>
      <c r="I32" s="21"/>
      <c r="K32" s="21"/>
    </row>
    <row r="33" spans="1:11" s="40" customFormat="1" ht="15" customHeight="1" x14ac:dyDescent="0.3"/>
    <row r="34" spans="1:11" s="40" customFormat="1" ht="15" customHeight="1" x14ac:dyDescent="0.3">
      <c r="A34" s="80" t="str">
        <f>+CONCATENATE(A1)</f>
        <v>CAMPEONATO INTERAUTONÓMICO DE VELOCIDAD</v>
      </c>
      <c r="B34" s="80"/>
      <c r="C34" s="80"/>
      <c r="D34" s="80"/>
      <c r="E34" s="80"/>
      <c r="F34" s="80"/>
      <c r="G34" s="80"/>
      <c r="H34" s="80"/>
      <c r="I34" s="80"/>
      <c r="J34" s="80"/>
      <c r="K34" s="80"/>
    </row>
    <row r="35" spans="1:11" s="40" customFormat="1" ht="15" customHeight="1" x14ac:dyDescent="0.3">
      <c r="A35" s="81" t="str">
        <f>+CONCATENATE(A2)</f>
        <v>INSCRIPCIONES DEL EQUIPO: NOMBRE DEL CLUB</v>
      </c>
      <c r="B35" s="81"/>
      <c r="C35" s="81"/>
      <c r="D35" s="81"/>
      <c r="E35" s="81"/>
      <c r="F35" s="81"/>
      <c r="G35" s="81"/>
      <c r="H35" s="81"/>
      <c r="I35" s="81"/>
      <c r="J35" s="81"/>
      <c r="K35" s="81"/>
    </row>
    <row r="36" spans="1:11" s="40" customFormat="1" ht="15" customHeight="1" x14ac:dyDescent="0.3"/>
    <row r="37" spans="1:11" s="48" customFormat="1" ht="15" customHeight="1" x14ac:dyDescent="0.3">
      <c r="A37" s="48" t="str">
        <f>+CONCATENATE(A4)</f>
        <v>BENJAMÍN/ALEVÍN K1</v>
      </c>
      <c r="B37" s="48" t="str">
        <f t="shared" ref="B37:K37" si="0">+CONCATENATE(B4)</f>
        <v/>
      </c>
      <c r="C37" s="48" t="str">
        <f t="shared" si="0"/>
        <v>HOMBRE INFANTIL K1</v>
      </c>
      <c r="D37" s="48" t="str">
        <f t="shared" si="0"/>
        <v/>
      </c>
      <c r="E37" s="48" t="str">
        <f t="shared" si="0"/>
        <v>HOMBRE CADETE K1</v>
      </c>
      <c r="F37" s="48" t="str">
        <f t="shared" si="0"/>
        <v/>
      </c>
      <c r="G37" s="48" t="str">
        <f t="shared" si="0"/>
        <v>MUJER CADETE K1</v>
      </c>
      <c r="H37" s="48" t="str">
        <f t="shared" si="0"/>
        <v/>
      </c>
      <c r="I37" s="48" t="str">
        <f t="shared" si="0"/>
        <v>HOMBRE JUVENIL K1</v>
      </c>
      <c r="J37" s="48" t="str">
        <f t="shared" si="0"/>
        <v/>
      </c>
      <c r="K37" s="48" t="str">
        <f t="shared" si="0"/>
        <v>MUJER JUVENIL K1</v>
      </c>
    </row>
    <row r="38" spans="1:11" s="40" customFormat="1" ht="15" customHeight="1" x14ac:dyDescent="0.3">
      <c r="A38" s="40" t="str">
        <f t="shared" ref="A38:A55" si="1">+CONCATENATE(A5)</f>
        <v/>
      </c>
      <c r="B38" s="40" t="str">
        <f t="shared" ref="B38:K38" si="2">+CONCATENATE(B5)</f>
        <v/>
      </c>
      <c r="C38" s="40" t="str">
        <f t="shared" si="2"/>
        <v/>
      </c>
      <c r="D38" s="48" t="str">
        <f t="shared" si="2"/>
        <v/>
      </c>
      <c r="E38" s="40" t="str">
        <f t="shared" si="2"/>
        <v/>
      </c>
      <c r="F38" s="40" t="str">
        <f t="shared" si="2"/>
        <v/>
      </c>
      <c r="G38" s="40" t="str">
        <f t="shared" si="2"/>
        <v/>
      </c>
      <c r="H38" s="40" t="str">
        <f t="shared" si="2"/>
        <v/>
      </c>
      <c r="I38" s="40" t="str">
        <f t="shared" si="2"/>
        <v/>
      </c>
      <c r="J38" s="40" t="str">
        <f t="shared" si="2"/>
        <v/>
      </c>
      <c r="K38" s="40" t="str">
        <f t="shared" si="2"/>
        <v/>
      </c>
    </row>
    <row r="39" spans="1:11" s="40" customFormat="1" ht="15" customHeight="1" x14ac:dyDescent="0.3">
      <c r="A39" s="40" t="str">
        <f t="shared" si="1"/>
        <v/>
      </c>
      <c r="B39" s="40" t="str">
        <f t="shared" ref="B39:K39" si="3">+CONCATENATE(B6)</f>
        <v/>
      </c>
      <c r="C39" s="40" t="str">
        <f t="shared" si="3"/>
        <v/>
      </c>
      <c r="D39" s="48" t="str">
        <f t="shared" si="3"/>
        <v/>
      </c>
      <c r="E39" s="40" t="str">
        <f t="shared" si="3"/>
        <v/>
      </c>
      <c r="F39" s="40" t="str">
        <f t="shared" si="3"/>
        <v/>
      </c>
      <c r="G39" s="40" t="str">
        <f t="shared" si="3"/>
        <v/>
      </c>
      <c r="H39" s="40" t="str">
        <f t="shared" si="3"/>
        <v/>
      </c>
      <c r="I39" s="40" t="str">
        <f t="shared" si="3"/>
        <v/>
      </c>
      <c r="J39" s="40" t="str">
        <f t="shared" si="3"/>
        <v/>
      </c>
      <c r="K39" s="40" t="str">
        <f t="shared" si="3"/>
        <v/>
      </c>
    </row>
    <row r="40" spans="1:11" s="40" customFormat="1" ht="15" customHeight="1" x14ac:dyDescent="0.3">
      <c r="A40" s="40" t="str">
        <f t="shared" si="1"/>
        <v/>
      </c>
      <c r="B40" s="40" t="str">
        <f t="shared" ref="B40:K40" si="4">+CONCATENATE(B7)</f>
        <v/>
      </c>
      <c r="C40" s="40" t="str">
        <f t="shared" si="4"/>
        <v/>
      </c>
      <c r="D40" s="48" t="str">
        <f t="shared" si="4"/>
        <v/>
      </c>
      <c r="E40" s="40" t="str">
        <f t="shared" si="4"/>
        <v/>
      </c>
      <c r="F40" s="40" t="str">
        <f t="shared" si="4"/>
        <v/>
      </c>
      <c r="G40" s="40" t="str">
        <f t="shared" si="4"/>
        <v/>
      </c>
      <c r="H40" s="40" t="str">
        <f t="shared" si="4"/>
        <v/>
      </c>
      <c r="I40" s="40" t="str">
        <f t="shared" si="4"/>
        <v/>
      </c>
      <c r="J40" s="40" t="str">
        <f t="shared" si="4"/>
        <v/>
      </c>
      <c r="K40" s="40" t="str">
        <f t="shared" si="4"/>
        <v/>
      </c>
    </row>
    <row r="41" spans="1:11" s="40" customFormat="1" ht="15" customHeight="1" x14ac:dyDescent="0.3">
      <c r="A41" s="40" t="str">
        <f t="shared" si="1"/>
        <v/>
      </c>
      <c r="B41" s="40" t="str">
        <f t="shared" ref="B41:K41" si="5">+CONCATENATE(B8)</f>
        <v/>
      </c>
      <c r="C41" s="40" t="str">
        <f t="shared" si="5"/>
        <v/>
      </c>
      <c r="D41" s="48" t="str">
        <f t="shared" si="5"/>
        <v/>
      </c>
      <c r="E41" s="40" t="str">
        <f t="shared" si="5"/>
        <v/>
      </c>
      <c r="F41" s="40" t="str">
        <f t="shared" si="5"/>
        <v/>
      </c>
      <c r="G41" s="40" t="str">
        <f t="shared" si="5"/>
        <v/>
      </c>
      <c r="H41" s="40" t="str">
        <f t="shared" si="5"/>
        <v/>
      </c>
      <c r="I41" s="40" t="str">
        <f t="shared" si="5"/>
        <v/>
      </c>
      <c r="J41" s="40" t="str">
        <f t="shared" si="5"/>
        <v/>
      </c>
      <c r="K41" s="40" t="str">
        <f t="shared" si="5"/>
        <v/>
      </c>
    </row>
    <row r="42" spans="1:11" s="40" customFormat="1" ht="15" customHeight="1" x14ac:dyDescent="0.3">
      <c r="A42" s="40" t="str">
        <f t="shared" si="1"/>
        <v/>
      </c>
      <c r="B42" s="40" t="str">
        <f t="shared" ref="B42:K42" si="6">+CONCATENATE(B9)</f>
        <v/>
      </c>
      <c r="C42" s="40" t="str">
        <f t="shared" si="6"/>
        <v/>
      </c>
      <c r="D42" s="48" t="str">
        <f t="shared" si="6"/>
        <v/>
      </c>
      <c r="E42" s="48" t="str">
        <f t="shared" si="6"/>
        <v>HOMBRE SENIOR K1</v>
      </c>
      <c r="F42" s="48" t="str">
        <f t="shared" si="6"/>
        <v/>
      </c>
      <c r="G42" s="48" t="str">
        <f t="shared" si="6"/>
        <v>MUJER SENIOR K1</v>
      </c>
      <c r="H42" s="48" t="str">
        <f t="shared" si="6"/>
        <v/>
      </c>
      <c r="I42" s="48" t="str">
        <f t="shared" si="6"/>
        <v>HOMBRE ABSOLUTO C1</v>
      </c>
      <c r="J42" s="48" t="str">
        <f t="shared" si="6"/>
        <v/>
      </c>
      <c r="K42" s="48" t="str">
        <f t="shared" si="6"/>
        <v>MUJER ABSOLUTA C1</v>
      </c>
    </row>
    <row r="43" spans="1:11" s="40" customFormat="1" ht="15" customHeight="1" x14ac:dyDescent="0.3">
      <c r="A43" s="40" t="str">
        <f t="shared" si="1"/>
        <v/>
      </c>
      <c r="B43" s="40" t="str">
        <f t="shared" ref="B43:K43" si="7">+CONCATENATE(B10)</f>
        <v/>
      </c>
      <c r="C43" s="40" t="str">
        <f t="shared" si="7"/>
        <v/>
      </c>
      <c r="D43" s="48" t="str">
        <f t="shared" si="7"/>
        <v/>
      </c>
      <c r="E43" s="40" t="str">
        <f t="shared" si="7"/>
        <v/>
      </c>
      <c r="F43" s="40" t="str">
        <f t="shared" si="7"/>
        <v/>
      </c>
      <c r="G43" s="40" t="str">
        <f t="shared" si="7"/>
        <v/>
      </c>
      <c r="H43" s="40" t="str">
        <f t="shared" si="7"/>
        <v/>
      </c>
      <c r="I43" s="40" t="str">
        <f t="shared" si="7"/>
        <v/>
      </c>
      <c r="J43" s="40" t="str">
        <f t="shared" si="7"/>
        <v/>
      </c>
      <c r="K43" s="40" t="str">
        <f t="shared" si="7"/>
        <v/>
      </c>
    </row>
    <row r="44" spans="1:11" s="40" customFormat="1" ht="15" customHeight="1" x14ac:dyDescent="0.3">
      <c r="A44" s="40" t="str">
        <f t="shared" si="1"/>
        <v/>
      </c>
      <c r="B44" s="40" t="str">
        <f t="shared" ref="B44:K44" si="8">+CONCATENATE(B11)</f>
        <v/>
      </c>
      <c r="C44" s="40" t="str">
        <f t="shared" si="8"/>
        <v/>
      </c>
      <c r="D44" s="48" t="str">
        <f t="shared" si="8"/>
        <v/>
      </c>
      <c r="E44" s="40" t="str">
        <f t="shared" si="8"/>
        <v/>
      </c>
      <c r="F44" s="40" t="str">
        <f t="shared" si="8"/>
        <v/>
      </c>
      <c r="G44" s="40" t="str">
        <f t="shared" si="8"/>
        <v/>
      </c>
      <c r="H44" s="40" t="str">
        <f t="shared" si="8"/>
        <v/>
      </c>
      <c r="I44" s="40" t="str">
        <f t="shared" si="8"/>
        <v/>
      </c>
      <c r="J44" s="40" t="str">
        <f t="shared" si="8"/>
        <v/>
      </c>
      <c r="K44" s="40" t="str">
        <f t="shared" si="8"/>
        <v/>
      </c>
    </row>
    <row r="45" spans="1:11" s="40" customFormat="1" ht="15" customHeight="1" x14ac:dyDescent="0.3">
      <c r="A45" s="40" t="str">
        <f t="shared" si="1"/>
        <v/>
      </c>
      <c r="B45" s="40" t="str">
        <f t="shared" ref="B45:K45" si="9">+CONCATENATE(B12)</f>
        <v/>
      </c>
      <c r="C45" s="40" t="str">
        <f t="shared" si="9"/>
        <v/>
      </c>
      <c r="D45" s="48" t="str">
        <f t="shared" si="9"/>
        <v/>
      </c>
      <c r="E45" s="40" t="str">
        <f t="shared" si="9"/>
        <v/>
      </c>
      <c r="F45" s="40" t="str">
        <f t="shared" si="9"/>
        <v/>
      </c>
      <c r="G45" s="40" t="str">
        <f t="shared" si="9"/>
        <v/>
      </c>
      <c r="H45" s="40" t="str">
        <f t="shared" si="9"/>
        <v/>
      </c>
      <c r="I45" s="40" t="str">
        <f t="shared" si="9"/>
        <v/>
      </c>
      <c r="J45" s="40" t="str">
        <f t="shared" si="9"/>
        <v/>
      </c>
      <c r="K45" s="40" t="str">
        <f t="shared" si="9"/>
        <v/>
      </c>
    </row>
    <row r="46" spans="1:11" s="40" customFormat="1" ht="15" customHeight="1" x14ac:dyDescent="0.3">
      <c r="A46" s="40" t="str">
        <f t="shared" si="1"/>
        <v/>
      </c>
      <c r="B46" s="40" t="str">
        <f t="shared" ref="B46:K46" si="10">+CONCATENATE(B13)</f>
        <v/>
      </c>
      <c r="C46" s="40" t="str">
        <f t="shared" si="10"/>
        <v/>
      </c>
      <c r="D46" s="48" t="str">
        <f t="shared" si="10"/>
        <v/>
      </c>
      <c r="E46" s="40" t="str">
        <f t="shared" si="10"/>
        <v/>
      </c>
      <c r="F46" s="40" t="str">
        <f t="shared" si="10"/>
        <v/>
      </c>
      <c r="G46" s="40" t="str">
        <f t="shared" si="10"/>
        <v/>
      </c>
      <c r="H46" s="40" t="str">
        <f t="shared" si="10"/>
        <v/>
      </c>
      <c r="I46" s="40" t="str">
        <f t="shared" si="10"/>
        <v/>
      </c>
      <c r="J46" s="40" t="str">
        <f t="shared" si="10"/>
        <v/>
      </c>
      <c r="K46" s="40" t="str">
        <f t="shared" si="10"/>
        <v/>
      </c>
    </row>
    <row r="47" spans="1:11" s="40" customFormat="1" ht="15" customHeight="1" x14ac:dyDescent="0.3">
      <c r="A47" s="40" t="str">
        <f t="shared" si="1"/>
        <v/>
      </c>
      <c r="B47" s="48" t="str">
        <f t="shared" ref="B47:K47" si="11">+CONCATENATE(B14)</f>
        <v/>
      </c>
      <c r="C47" s="48" t="str">
        <f t="shared" si="11"/>
        <v>MUJER INFANTIL K1</v>
      </c>
      <c r="D47" s="48" t="str">
        <f t="shared" si="11"/>
        <v/>
      </c>
      <c r="E47" s="48" t="str">
        <f t="shared" si="11"/>
        <v>HOMBRE VETERANO A K1</v>
      </c>
      <c r="F47" s="48" t="str">
        <f t="shared" si="11"/>
        <v/>
      </c>
      <c r="G47" s="48" t="str">
        <f t="shared" si="11"/>
        <v>HOMBRE VETERANO B K1</v>
      </c>
      <c r="H47" s="48" t="str">
        <f t="shared" si="11"/>
        <v/>
      </c>
      <c r="I47" s="48" t="str">
        <f t="shared" si="11"/>
        <v>HOMBRE VETERANO C K1</v>
      </c>
      <c r="J47" s="48" t="str">
        <f t="shared" si="11"/>
        <v/>
      </c>
      <c r="K47" s="48" t="str">
        <f t="shared" si="11"/>
        <v>HOMBRE VETERANO D K1</v>
      </c>
    </row>
    <row r="48" spans="1:11" s="40" customFormat="1" ht="15" customHeight="1" x14ac:dyDescent="0.3">
      <c r="A48" s="40" t="str">
        <f t="shared" si="1"/>
        <v/>
      </c>
      <c r="B48" s="40" t="str">
        <f t="shared" ref="B48:K48" si="12">+CONCATENATE(B15)</f>
        <v/>
      </c>
      <c r="C48" s="40" t="str">
        <f t="shared" si="12"/>
        <v/>
      </c>
      <c r="D48" s="48" t="str">
        <f t="shared" si="12"/>
        <v/>
      </c>
      <c r="E48" s="40" t="str">
        <f t="shared" si="12"/>
        <v/>
      </c>
      <c r="F48" s="40" t="str">
        <f t="shared" si="12"/>
        <v/>
      </c>
      <c r="G48" s="40" t="str">
        <f t="shared" si="12"/>
        <v/>
      </c>
      <c r="H48" s="40" t="str">
        <f t="shared" si="12"/>
        <v/>
      </c>
      <c r="I48" s="40" t="str">
        <f t="shared" si="12"/>
        <v/>
      </c>
      <c r="J48" s="40" t="str">
        <f t="shared" si="12"/>
        <v/>
      </c>
      <c r="K48" s="40" t="str">
        <f t="shared" si="12"/>
        <v/>
      </c>
    </row>
    <row r="49" spans="1:11" s="40" customFormat="1" ht="15" customHeight="1" x14ac:dyDescent="0.3">
      <c r="A49" s="40" t="str">
        <f t="shared" si="1"/>
        <v/>
      </c>
      <c r="B49" s="40" t="str">
        <f t="shared" ref="B49:K49" si="13">+CONCATENATE(B16)</f>
        <v/>
      </c>
      <c r="C49" s="40" t="str">
        <f t="shared" si="13"/>
        <v/>
      </c>
      <c r="D49" s="48" t="str">
        <f t="shared" si="13"/>
        <v/>
      </c>
      <c r="E49" s="40" t="str">
        <f t="shared" si="13"/>
        <v/>
      </c>
      <c r="F49" s="40" t="str">
        <f t="shared" si="13"/>
        <v/>
      </c>
      <c r="G49" s="40" t="str">
        <f t="shared" si="13"/>
        <v/>
      </c>
      <c r="H49" s="40" t="str">
        <f t="shared" si="13"/>
        <v/>
      </c>
      <c r="I49" s="40" t="str">
        <f t="shared" si="13"/>
        <v/>
      </c>
      <c r="J49" s="40" t="str">
        <f t="shared" si="13"/>
        <v/>
      </c>
      <c r="K49" s="40" t="str">
        <f t="shared" si="13"/>
        <v/>
      </c>
    </row>
    <row r="50" spans="1:11" s="40" customFormat="1" ht="15" customHeight="1" x14ac:dyDescent="0.3">
      <c r="A50" s="40" t="str">
        <f t="shared" si="1"/>
        <v/>
      </c>
      <c r="B50" s="40" t="str">
        <f t="shared" ref="B50:K50" si="14">+CONCATENATE(B17)</f>
        <v/>
      </c>
      <c r="C50" s="40" t="str">
        <f t="shared" si="14"/>
        <v/>
      </c>
      <c r="D50" s="48" t="str">
        <f t="shared" si="14"/>
        <v/>
      </c>
      <c r="E50" s="40" t="str">
        <f t="shared" si="14"/>
        <v/>
      </c>
      <c r="F50" s="40" t="str">
        <f t="shared" si="14"/>
        <v/>
      </c>
      <c r="G50" s="40" t="str">
        <f t="shared" si="14"/>
        <v/>
      </c>
      <c r="H50" s="40" t="str">
        <f t="shared" si="14"/>
        <v/>
      </c>
      <c r="I50" s="40" t="str">
        <f t="shared" si="14"/>
        <v/>
      </c>
      <c r="J50" s="40" t="str">
        <f t="shared" si="14"/>
        <v/>
      </c>
      <c r="K50" s="40" t="str">
        <f t="shared" si="14"/>
        <v/>
      </c>
    </row>
    <row r="51" spans="1:11" s="40" customFormat="1" ht="15" customHeight="1" x14ac:dyDescent="0.3">
      <c r="A51" s="40" t="str">
        <f t="shared" si="1"/>
        <v/>
      </c>
      <c r="B51" s="40" t="str">
        <f t="shared" ref="B51:K51" si="15">+CONCATENATE(B18)</f>
        <v/>
      </c>
      <c r="C51" s="40" t="str">
        <f t="shared" si="15"/>
        <v/>
      </c>
      <c r="D51" s="48" t="str">
        <f t="shared" si="15"/>
        <v/>
      </c>
      <c r="E51" s="40" t="str">
        <f t="shared" si="15"/>
        <v/>
      </c>
      <c r="F51" s="40" t="str">
        <f t="shared" si="15"/>
        <v/>
      </c>
      <c r="G51" s="40" t="str">
        <f t="shared" si="15"/>
        <v/>
      </c>
      <c r="H51" s="40" t="str">
        <f t="shared" si="15"/>
        <v/>
      </c>
      <c r="I51" s="40" t="str">
        <f t="shared" si="15"/>
        <v/>
      </c>
      <c r="J51" s="40" t="str">
        <f t="shared" si="15"/>
        <v/>
      </c>
      <c r="K51" s="40" t="str">
        <f t="shared" si="15"/>
        <v/>
      </c>
    </row>
    <row r="52" spans="1:11" s="40" customFormat="1" ht="15" customHeight="1" x14ac:dyDescent="0.3">
      <c r="A52" s="48" t="str">
        <f t="shared" si="1"/>
        <v>INFANTIL C1</v>
      </c>
      <c r="B52" s="40" t="str">
        <f t="shared" ref="B52:K52" si="16">+CONCATENATE(B19)</f>
        <v/>
      </c>
      <c r="C52" s="40" t="str">
        <f t="shared" si="16"/>
        <v/>
      </c>
      <c r="D52" s="48" t="str">
        <f t="shared" si="16"/>
        <v/>
      </c>
      <c r="E52" s="48" t="str">
        <f t="shared" si="16"/>
        <v>MUJER VETERANA &lt;50 K1</v>
      </c>
      <c r="F52" s="48" t="str">
        <f t="shared" ref="F52:G52" si="17">+CONCATENATE(F19)</f>
        <v/>
      </c>
      <c r="G52" s="48" t="str">
        <f t="shared" si="17"/>
        <v>MUJER VETERANA &gt;50 K1</v>
      </c>
      <c r="H52" s="48" t="str">
        <f t="shared" si="16"/>
        <v/>
      </c>
      <c r="I52" s="48" t="str">
        <f t="shared" si="16"/>
        <v/>
      </c>
      <c r="J52" s="48" t="str">
        <f t="shared" si="16"/>
        <v/>
      </c>
      <c r="K52" s="48" t="str">
        <f t="shared" si="16"/>
        <v/>
      </c>
    </row>
    <row r="53" spans="1:11" s="40" customFormat="1" ht="15" customHeight="1" x14ac:dyDescent="0.3">
      <c r="A53" s="40" t="str">
        <f t="shared" si="1"/>
        <v/>
      </c>
      <c r="B53" s="40" t="str">
        <f t="shared" ref="B53:K53" si="18">+CONCATENATE(B20)</f>
        <v/>
      </c>
      <c r="C53" s="40" t="str">
        <f t="shared" si="18"/>
        <v/>
      </c>
      <c r="D53" s="48" t="str">
        <f t="shared" si="18"/>
        <v/>
      </c>
      <c r="E53" s="40" t="str">
        <f t="shared" si="18"/>
        <v/>
      </c>
      <c r="F53" s="40" t="str">
        <f t="shared" ref="F53:G53" si="19">+CONCATENATE(F20)</f>
        <v/>
      </c>
      <c r="G53" s="40" t="str">
        <f t="shared" si="19"/>
        <v/>
      </c>
      <c r="H53" s="48" t="str">
        <f t="shared" si="18"/>
        <v/>
      </c>
      <c r="I53" s="48" t="str">
        <f t="shared" si="18"/>
        <v/>
      </c>
      <c r="J53" s="48" t="str">
        <f t="shared" si="18"/>
        <v/>
      </c>
      <c r="K53" s="48" t="str">
        <f t="shared" si="18"/>
        <v/>
      </c>
    </row>
    <row r="54" spans="1:11" s="40" customFormat="1" ht="15" customHeight="1" x14ac:dyDescent="0.3">
      <c r="A54" s="40" t="str">
        <f t="shared" si="1"/>
        <v/>
      </c>
      <c r="B54" s="40" t="str">
        <f t="shared" ref="B54:K54" si="20">+CONCATENATE(B21)</f>
        <v/>
      </c>
      <c r="C54" s="40" t="str">
        <f t="shared" si="20"/>
        <v/>
      </c>
      <c r="D54" s="48" t="str">
        <f t="shared" si="20"/>
        <v/>
      </c>
      <c r="E54" s="40" t="str">
        <f t="shared" si="20"/>
        <v/>
      </c>
      <c r="F54" s="40" t="str">
        <f t="shared" ref="F54:G54" si="21">+CONCATENATE(F21)</f>
        <v/>
      </c>
      <c r="G54" s="40" t="str">
        <f t="shared" si="21"/>
        <v/>
      </c>
      <c r="H54" s="48" t="str">
        <f t="shared" si="20"/>
        <v/>
      </c>
      <c r="I54" s="48" t="str">
        <f t="shared" si="20"/>
        <v/>
      </c>
      <c r="J54" s="48" t="str">
        <f t="shared" si="20"/>
        <v/>
      </c>
      <c r="K54" s="48" t="str">
        <f t="shared" si="20"/>
        <v/>
      </c>
    </row>
    <row r="55" spans="1:11" s="40" customFormat="1" ht="15" customHeight="1" x14ac:dyDescent="0.3">
      <c r="A55" s="40" t="str">
        <f t="shared" si="1"/>
        <v/>
      </c>
      <c r="B55" s="40" t="str">
        <f t="shared" ref="B55:K55" si="22">+CONCATENATE(B22)</f>
        <v/>
      </c>
      <c r="C55" s="40" t="str">
        <f t="shared" si="22"/>
        <v/>
      </c>
      <c r="D55" s="48" t="str">
        <f t="shared" si="22"/>
        <v/>
      </c>
      <c r="E55" s="40" t="str">
        <f t="shared" si="22"/>
        <v/>
      </c>
      <c r="F55" s="40" t="str">
        <f t="shared" ref="F55:G55" si="23">+CONCATENATE(F22)</f>
        <v/>
      </c>
      <c r="G55" s="40" t="str">
        <f t="shared" si="23"/>
        <v/>
      </c>
      <c r="H55" s="48" t="str">
        <f t="shared" si="22"/>
        <v/>
      </c>
      <c r="I55" s="48" t="str">
        <f t="shared" si="22"/>
        <v/>
      </c>
      <c r="J55" s="48" t="str">
        <f t="shared" si="22"/>
        <v/>
      </c>
      <c r="K55" s="48" t="str">
        <f t="shared" si="22"/>
        <v/>
      </c>
    </row>
    <row r="56" spans="1:11" s="40" customFormat="1" ht="15" customHeight="1" x14ac:dyDescent="0.3">
      <c r="A56" s="48"/>
      <c r="B56" s="48"/>
      <c r="C56" s="48"/>
      <c r="D56" s="48"/>
      <c r="H56" s="48"/>
      <c r="I56" s="48"/>
      <c r="J56" s="48"/>
      <c r="K56" s="48"/>
    </row>
    <row r="57" spans="1:11" s="40" customFormat="1" ht="15" customHeight="1" x14ac:dyDescent="0.3">
      <c r="A57" s="48" t="str">
        <f t="shared" ref="A57:K57" si="24">+CONCATENATE(A24)</f>
        <v>HOMBRE PK1</v>
      </c>
      <c r="B57" s="48" t="str">
        <f t="shared" si="24"/>
        <v/>
      </c>
      <c r="C57" s="48" t="str">
        <f t="shared" si="24"/>
        <v>HOMBRE PK2</v>
      </c>
      <c r="D57" s="48" t="str">
        <f t="shared" si="24"/>
        <v/>
      </c>
      <c r="E57" s="48" t="str">
        <f t="shared" si="24"/>
        <v>HOMBRE PK3</v>
      </c>
      <c r="F57" s="48" t="str">
        <f t="shared" si="24"/>
        <v/>
      </c>
      <c r="G57" s="48" t="str">
        <f t="shared" si="24"/>
        <v>HOMBRE PV1</v>
      </c>
      <c r="H57" s="48" t="str">
        <f t="shared" si="24"/>
        <v/>
      </c>
      <c r="I57" s="48" t="str">
        <f t="shared" si="24"/>
        <v>HOMBRE PV2</v>
      </c>
      <c r="J57" s="48" t="str">
        <f t="shared" si="24"/>
        <v/>
      </c>
      <c r="K57" s="48" t="str">
        <f t="shared" si="24"/>
        <v>HOMBRE PV3</v>
      </c>
    </row>
    <row r="58" spans="1:11" s="40" customFormat="1" ht="15" customHeight="1" x14ac:dyDescent="0.3">
      <c r="A58" s="40" t="str">
        <f t="shared" ref="A58:K58" si="25">+CONCATENATE(A25)</f>
        <v/>
      </c>
      <c r="B58" s="40" t="str">
        <f t="shared" si="25"/>
        <v/>
      </c>
      <c r="C58" s="40" t="str">
        <f t="shared" si="25"/>
        <v/>
      </c>
      <c r="D58" s="40" t="str">
        <f t="shared" si="25"/>
        <v/>
      </c>
      <c r="E58" s="40" t="str">
        <f t="shared" si="25"/>
        <v/>
      </c>
      <c r="F58" s="40" t="str">
        <f t="shared" si="25"/>
        <v/>
      </c>
      <c r="G58" s="40" t="str">
        <f t="shared" si="25"/>
        <v/>
      </c>
      <c r="H58" s="40" t="str">
        <f t="shared" si="25"/>
        <v/>
      </c>
      <c r="I58" s="40" t="str">
        <f t="shared" si="25"/>
        <v/>
      </c>
      <c r="J58" s="40" t="str">
        <f t="shared" si="25"/>
        <v/>
      </c>
      <c r="K58" s="40" t="str">
        <f t="shared" si="25"/>
        <v/>
      </c>
    </row>
    <row r="59" spans="1:11" s="40" customFormat="1" ht="15" customHeight="1" x14ac:dyDescent="0.3">
      <c r="A59" s="40" t="str">
        <f t="shared" ref="A59:K59" si="26">+CONCATENATE(A26)</f>
        <v/>
      </c>
      <c r="B59" s="40" t="str">
        <f t="shared" si="26"/>
        <v/>
      </c>
      <c r="C59" s="40" t="str">
        <f t="shared" si="26"/>
        <v/>
      </c>
      <c r="D59" s="40" t="str">
        <f t="shared" si="26"/>
        <v/>
      </c>
      <c r="E59" s="40" t="str">
        <f t="shared" si="26"/>
        <v/>
      </c>
      <c r="F59" s="40" t="str">
        <f t="shared" si="26"/>
        <v/>
      </c>
      <c r="G59" s="40" t="str">
        <f t="shared" si="26"/>
        <v/>
      </c>
      <c r="H59" s="40" t="str">
        <f t="shared" si="26"/>
        <v/>
      </c>
      <c r="I59" s="40" t="str">
        <f t="shared" si="26"/>
        <v/>
      </c>
      <c r="J59" s="40" t="str">
        <f t="shared" si="26"/>
        <v/>
      </c>
      <c r="K59" s="40" t="str">
        <f t="shared" si="26"/>
        <v/>
      </c>
    </row>
    <row r="60" spans="1:11" s="40" customFormat="1" ht="15" customHeight="1" x14ac:dyDescent="0.3">
      <c r="A60" s="40" t="str">
        <f t="shared" ref="A60:K60" si="27">+CONCATENATE(A27)</f>
        <v/>
      </c>
      <c r="B60" s="40" t="str">
        <f t="shared" si="27"/>
        <v/>
      </c>
      <c r="C60" s="40" t="str">
        <f t="shared" si="27"/>
        <v/>
      </c>
      <c r="D60" s="40" t="str">
        <f t="shared" si="27"/>
        <v/>
      </c>
      <c r="E60" s="40" t="str">
        <f t="shared" si="27"/>
        <v/>
      </c>
      <c r="F60" s="40" t="str">
        <f t="shared" si="27"/>
        <v/>
      </c>
      <c r="G60" s="40" t="str">
        <f t="shared" si="27"/>
        <v/>
      </c>
      <c r="H60" s="40" t="str">
        <f t="shared" si="27"/>
        <v/>
      </c>
      <c r="I60" s="40" t="str">
        <f t="shared" si="27"/>
        <v/>
      </c>
      <c r="J60" s="40" t="str">
        <f t="shared" si="27"/>
        <v/>
      </c>
      <c r="K60" s="40" t="str">
        <f t="shared" si="27"/>
        <v/>
      </c>
    </row>
    <row r="61" spans="1:11" s="40" customFormat="1" ht="15" customHeight="1" x14ac:dyDescent="0.3">
      <c r="A61" s="48"/>
      <c r="B61" s="48"/>
      <c r="C61" s="48"/>
      <c r="D61" s="48"/>
      <c r="E61" s="48"/>
      <c r="F61" s="48"/>
      <c r="G61" s="48"/>
      <c r="H61" s="48"/>
      <c r="I61" s="48"/>
      <c r="J61" s="48"/>
      <c r="K61" s="48"/>
    </row>
    <row r="62" spans="1:11" s="40" customFormat="1" ht="15" customHeight="1" x14ac:dyDescent="0.3">
      <c r="A62" s="48" t="str">
        <f t="shared" ref="A62:K62" si="28">+CONCATENATE(A29)</f>
        <v>MUJER PK1</v>
      </c>
      <c r="B62" s="48" t="str">
        <f t="shared" si="28"/>
        <v/>
      </c>
      <c r="C62" s="48" t="str">
        <f t="shared" si="28"/>
        <v>MUJER PK2</v>
      </c>
      <c r="D62" s="48" t="str">
        <f t="shared" si="28"/>
        <v/>
      </c>
      <c r="E62" s="48" t="str">
        <f t="shared" si="28"/>
        <v>MUJER PK3</v>
      </c>
      <c r="F62" s="48" t="str">
        <f t="shared" si="28"/>
        <v/>
      </c>
      <c r="G62" s="48" t="str">
        <f t="shared" si="28"/>
        <v>MUJER PV1</v>
      </c>
      <c r="H62" s="48" t="str">
        <f t="shared" si="28"/>
        <v/>
      </c>
      <c r="I62" s="48" t="str">
        <f t="shared" si="28"/>
        <v>MUJER PV2</v>
      </c>
      <c r="J62" s="48" t="str">
        <f t="shared" si="28"/>
        <v/>
      </c>
      <c r="K62" s="48" t="str">
        <f t="shared" si="28"/>
        <v>MUJER PV3</v>
      </c>
    </row>
    <row r="63" spans="1:11" s="48" customFormat="1" ht="15" customHeight="1" x14ac:dyDescent="0.3">
      <c r="A63" s="40" t="str">
        <f t="shared" ref="A63:K63" si="29">+CONCATENATE(A30)</f>
        <v/>
      </c>
      <c r="B63" s="40" t="str">
        <f t="shared" si="29"/>
        <v/>
      </c>
      <c r="C63" s="40" t="str">
        <f t="shared" si="29"/>
        <v/>
      </c>
      <c r="D63" s="40" t="str">
        <f t="shared" si="29"/>
        <v/>
      </c>
      <c r="E63" s="40" t="str">
        <f t="shared" si="29"/>
        <v/>
      </c>
      <c r="F63" s="40" t="str">
        <f t="shared" si="29"/>
        <v/>
      </c>
      <c r="G63" s="40" t="str">
        <f t="shared" si="29"/>
        <v/>
      </c>
      <c r="H63" s="40" t="str">
        <f t="shared" si="29"/>
        <v/>
      </c>
      <c r="I63" s="40" t="str">
        <f t="shared" si="29"/>
        <v/>
      </c>
      <c r="J63" s="40" t="str">
        <f t="shared" si="29"/>
        <v/>
      </c>
      <c r="K63" s="40" t="str">
        <f t="shared" si="29"/>
        <v/>
      </c>
    </row>
    <row r="64" spans="1:11" s="40" customFormat="1" ht="15" customHeight="1" x14ac:dyDescent="0.3">
      <c r="A64" s="40" t="str">
        <f t="shared" ref="A64:K64" si="30">+CONCATENATE(A31)</f>
        <v/>
      </c>
      <c r="B64" s="40" t="str">
        <f t="shared" si="30"/>
        <v/>
      </c>
      <c r="C64" s="40" t="str">
        <f t="shared" si="30"/>
        <v/>
      </c>
      <c r="D64" s="40" t="str">
        <f t="shared" si="30"/>
        <v/>
      </c>
      <c r="E64" s="40" t="str">
        <f t="shared" si="30"/>
        <v/>
      </c>
      <c r="F64" s="40" t="str">
        <f t="shared" si="30"/>
        <v/>
      </c>
      <c r="G64" s="40" t="str">
        <f t="shared" si="30"/>
        <v/>
      </c>
      <c r="H64" s="40" t="str">
        <f t="shared" si="30"/>
        <v/>
      </c>
      <c r="I64" s="40" t="str">
        <f t="shared" si="30"/>
        <v/>
      </c>
      <c r="J64" s="40" t="str">
        <f t="shared" si="30"/>
        <v/>
      </c>
      <c r="K64" s="40" t="str">
        <f t="shared" si="30"/>
        <v/>
      </c>
    </row>
    <row r="65" spans="1:11" s="40" customFormat="1" ht="15" customHeight="1" x14ac:dyDescent="0.3">
      <c r="A65" s="40" t="str">
        <f t="shared" ref="A65:K65" si="31">+CONCATENATE(A32)</f>
        <v/>
      </c>
      <c r="B65" s="40" t="str">
        <f t="shared" si="31"/>
        <v/>
      </c>
      <c r="C65" s="40" t="str">
        <f t="shared" si="31"/>
        <v/>
      </c>
      <c r="D65" s="40" t="str">
        <f t="shared" si="31"/>
        <v/>
      </c>
      <c r="E65" s="40" t="str">
        <f t="shared" si="31"/>
        <v/>
      </c>
      <c r="F65" s="40" t="str">
        <f t="shared" si="31"/>
        <v/>
      </c>
      <c r="G65" s="40" t="str">
        <f t="shared" si="31"/>
        <v/>
      </c>
      <c r="H65" s="40" t="str">
        <f t="shared" si="31"/>
        <v/>
      </c>
      <c r="I65" s="40" t="str">
        <f t="shared" si="31"/>
        <v/>
      </c>
      <c r="J65" s="40" t="str">
        <f t="shared" si="31"/>
        <v/>
      </c>
      <c r="K65" s="40" t="str">
        <f t="shared" si="31"/>
        <v/>
      </c>
    </row>
    <row r="66" spans="1:11" s="40" customFormat="1" ht="15" customHeight="1" x14ac:dyDescent="0.3">
      <c r="A66" s="48"/>
      <c r="B66" s="48"/>
      <c r="C66" s="48"/>
      <c r="D66" s="48"/>
      <c r="E66" s="48"/>
      <c r="F66" s="48"/>
      <c r="G66" s="48"/>
      <c r="H66" s="48"/>
      <c r="I66" s="48"/>
      <c r="J66" s="48"/>
      <c r="K66" s="48"/>
    </row>
    <row r="67" spans="1:11" s="40" customFormat="1" ht="15" customHeight="1" x14ac:dyDescent="0.3">
      <c r="A67" s="48"/>
      <c r="B67" s="48"/>
      <c r="C67" s="48"/>
      <c r="D67" s="48"/>
      <c r="E67" s="48"/>
      <c r="F67" s="48"/>
      <c r="G67" s="48"/>
      <c r="H67" s="48"/>
      <c r="I67" s="48"/>
      <c r="J67" s="48"/>
      <c r="K67" s="48"/>
    </row>
    <row r="68" spans="1:11" s="40" customFormat="1" ht="15" customHeight="1" x14ac:dyDescent="0.3">
      <c r="A68" s="48"/>
      <c r="B68" s="48"/>
      <c r="C68" s="48"/>
      <c r="D68" s="48"/>
      <c r="E68" s="48"/>
      <c r="F68" s="48"/>
      <c r="G68" s="48"/>
      <c r="H68" s="48"/>
      <c r="I68" s="48"/>
      <c r="J68" s="48"/>
      <c r="K68" s="48"/>
    </row>
    <row r="69" spans="1:11" s="40" customFormat="1" ht="15" customHeight="1" x14ac:dyDescent="0.3">
      <c r="A69" s="48"/>
      <c r="B69" s="48"/>
      <c r="C69" s="48"/>
      <c r="D69" s="48"/>
      <c r="E69" s="48"/>
      <c r="F69" s="48"/>
      <c r="G69" s="48"/>
      <c r="H69" s="48"/>
      <c r="I69" s="48"/>
      <c r="J69" s="48"/>
      <c r="K69" s="48"/>
    </row>
    <row r="70" spans="1:11" s="40" customFormat="1" ht="15" customHeight="1" x14ac:dyDescent="0.3">
      <c r="A70" s="48"/>
      <c r="B70" s="48"/>
      <c r="C70" s="48"/>
      <c r="D70" s="48"/>
      <c r="E70" s="48"/>
      <c r="F70" s="48"/>
      <c r="G70" s="48"/>
      <c r="H70" s="48"/>
      <c r="I70" s="48"/>
      <c r="J70" s="48"/>
      <c r="K70" s="48"/>
    </row>
    <row r="71" spans="1:11" s="40" customFormat="1" ht="15" customHeight="1" x14ac:dyDescent="0.3">
      <c r="A71" s="48"/>
      <c r="B71" s="48"/>
      <c r="C71" s="48"/>
      <c r="D71" s="48"/>
      <c r="E71" s="48"/>
      <c r="F71" s="48"/>
      <c r="G71" s="48"/>
      <c r="H71" s="48"/>
      <c r="I71" s="48"/>
      <c r="J71" s="48"/>
      <c r="K71" s="48"/>
    </row>
    <row r="72" spans="1:11" s="40" customFormat="1" ht="15" customHeight="1" x14ac:dyDescent="0.3">
      <c r="A72" s="48"/>
      <c r="B72" s="48"/>
      <c r="C72" s="48"/>
      <c r="D72" s="48"/>
      <c r="E72" s="48"/>
      <c r="F72" s="48"/>
      <c r="G72" s="48"/>
      <c r="H72" s="48"/>
      <c r="I72" s="48"/>
      <c r="J72" s="48"/>
      <c r="K72" s="48"/>
    </row>
    <row r="73" spans="1:11" s="40" customFormat="1" ht="15" customHeight="1" x14ac:dyDescent="0.3">
      <c r="A73" s="48"/>
      <c r="B73" s="48"/>
      <c r="C73" s="48"/>
      <c r="D73" s="48"/>
      <c r="E73" s="48"/>
      <c r="F73" s="48"/>
      <c r="G73" s="48"/>
      <c r="H73" s="48"/>
      <c r="I73" s="48"/>
      <c r="J73" s="48"/>
      <c r="K73" s="48"/>
    </row>
    <row r="74" spans="1:11" s="40" customFormat="1" ht="15" customHeight="1" x14ac:dyDescent="0.3">
      <c r="A74" s="48"/>
      <c r="B74" s="48"/>
      <c r="C74" s="48"/>
      <c r="D74" s="48"/>
      <c r="E74" s="48"/>
      <c r="F74" s="48"/>
      <c r="G74" s="48"/>
      <c r="H74" s="48"/>
      <c r="I74" s="48"/>
      <c r="J74" s="48"/>
      <c r="K74" s="48"/>
    </row>
    <row r="75" spans="1:11" s="40" customFormat="1" ht="15" customHeight="1" x14ac:dyDescent="0.3">
      <c r="A75" s="48"/>
      <c r="B75" s="48"/>
      <c r="C75" s="48"/>
      <c r="D75" s="48"/>
      <c r="E75" s="48"/>
      <c r="F75" s="48"/>
      <c r="G75" s="48"/>
      <c r="H75" s="48"/>
      <c r="I75" s="48"/>
      <c r="J75" s="48"/>
      <c r="K75" s="48"/>
    </row>
    <row r="76" spans="1:11" s="40" customFormat="1" ht="15" customHeight="1" x14ac:dyDescent="0.3">
      <c r="A76" s="48"/>
      <c r="B76" s="48"/>
      <c r="C76" s="48"/>
      <c r="D76" s="48"/>
      <c r="E76" s="48"/>
      <c r="F76" s="48"/>
      <c r="G76" s="48"/>
      <c r="H76" s="48"/>
      <c r="I76" s="48"/>
      <c r="J76" s="48"/>
      <c r="K76" s="48"/>
    </row>
    <row r="77" spans="1:11" s="40" customFormat="1" ht="15" customHeight="1" x14ac:dyDescent="0.3">
      <c r="A77" s="48"/>
      <c r="B77" s="48"/>
      <c r="C77" s="48"/>
      <c r="D77" s="48"/>
      <c r="E77" s="48"/>
      <c r="F77" s="48"/>
      <c r="G77" s="48"/>
      <c r="H77" s="48"/>
      <c r="I77" s="48"/>
      <c r="J77" s="48"/>
      <c r="K77" s="48"/>
    </row>
    <row r="78" spans="1:11" s="40" customFormat="1" ht="15" customHeight="1" x14ac:dyDescent="0.3"/>
    <row r="79" spans="1:11" s="40" customFormat="1" ht="15" customHeight="1" x14ac:dyDescent="0.3"/>
    <row r="80" spans="1:11" s="40" customFormat="1" ht="15" customHeight="1" x14ac:dyDescent="0.3"/>
    <row r="81" s="40" customFormat="1" ht="15" customHeight="1" x14ac:dyDescent="0.3"/>
    <row r="82" s="40" customFormat="1" ht="15" customHeight="1" x14ac:dyDescent="0.3"/>
    <row r="83" s="40" customFormat="1" ht="15" customHeight="1" x14ac:dyDescent="0.3"/>
    <row r="84" s="40" customFormat="1" ht="15" customHeight="1" x14ac:dyDescent="0.3"/>
    <row r="85" s="40" customFormat="1" ht="15" customHeight="1" x14ac:dyDescent="0.3"/>
    <row r="86" s="40" customFormat="1" ht="15" customHeight="1" x14ac:dyDescent="0.3"/>
    <row r="87" s="40" customFormat="1" ht="15" customHeight="1" x14ac:dyDescent="0.3"/>
    <row r="88" s="40" customFormat="1" ht="15" customHeight="1" x14ac:dyDescent="0.3"/>
  </sheetData>
  <sheetProtection algorithmName="SHA-512" hashValue="eQgQBYs8omBytLKxSZoW+U6uv25VLVxz/7eomB2n6t89n0poDSSgjU8p24IMKQtNvJVupBuappaQeqqINZNHPA==" saltValue="LqlWnDyxx6PUw79Seod3VQ==" spinCount="100000" sheet="1" selectLockedCells="1"/>
  <mergeCells count="4">
    <mergeCell ref="A34:K34"/>
    <mergeCell ref="A35:K35"/>
    <mergeCell ref="A1:K1"/>
    <mergeCell ref="A2:K2"/>
  </mergeCells>
  <conditionalFormatting sqref="A5:A7">
    <cfRule type="duplicateValues" dxfId="122" priority="42"/>
  </conditionalFormatting>
  <conditionalFormatting sqref="A10:A12">
    <cfRule type="duplicateValues" dxfId="121" priority="41"/>
  </conditionalFormatting>
  <conditionalFormatting sqref="A15:A17">
    <cfRule type="duplicateValues" dxfId="120" priority="34"/>
  </conditionalFormatting>
  <conditionalFormatting sqref="A18">
    <cfRule type="duplicateValues" dxfId="119" priority="35"/>
  </conditionalFormatting>
  <conditionalFormatting sqref="A20:A22">
    <cfRule type="duplicateValues" dxfId="118" priority="33"/>
  </conditionalFormatting>
  <conditionalFormatting sqref="A25:A27">
    <cfRule type="duplicateValues" dxfId="117" priority="81"/>
  </conditionalFormatting>
  <conditionalFormatting sqref="A29:A32">
    <cfRule type="duplicateValues" dxfId="116" priority="11"/>
  </conditionalFormatting>
  <conditionalFormatting sqref="A30:A32">
    <cfRule type="duplicateValues" dxfId="115" priority="12"/>
  </conditionalFormatting>
  <conditionalFormatting sqref="A4:K18 A19:F22 H19:K22 A24:A27">
    <cfRule type="duplicateValues" dxfId="114" priority="25"/>
  </conditionalFormatting>
  <conditionalFormatting sqref="B15:B17 D10:I12 A8 D5:I7 D15:I17">
    <cfRule type="duplicateValues" dxfId="113" priority="73"/>
  </conditionalFormatting>
  <conditionalFormatting sqref="C5:C7">
    <cfRule type="duplicateValues" dxfId="112" priority="37"/>
  </conditionalFormatting>
  <conditionalFormatting sqref="C8">
    <cfRule type="duplicateValues" dxfId="111" priority="38"/>
  </conditionalFormatting>
  <conditionalFormatting sqref="C10:C12">
    <cfRule type="duplicateValues" dxfId="110" priority="36"/>
  </conditionalFormatting>
  <conditionalFormatting sqref="C15:C17">
    <cfRule type="duplicateValues" dxfId="109" priority="31"/>
  </conditionalFormatting>
  <conditionalFormatting sqref="C18">
    <cfRule type="duplicateValues" dxfId="108" priority="32"/>
  </conditionalFormatting>
  <conditionalFormatting sqref="C20:C22">
    <cfRule type="duplicateValues" dxfId="107" priority="30"/>
  </conditionalFormatting>
  <conditionalFormatting sqref="C24:C27">
    <cfRule type="duplicateValues" dxfId="106" priority="21"/>
  </conditionalFormatting>
  <conditionalFormatting sqref="C25:C27">
    <cfRule type="duplicateValues" dxfId="105" priority="22"/>
  </conditionalFormatting>
  <conditionalFormatting sqref="C29:C32">
    <cfRule type="duplicateValues" dxfId="104" priority="9"/>
  </conditionalFormatting>
  <conditionalFormatting sqref="C30:C32">
    <cfRule type="duplicateValues" dxfId="103" priority="10"/>
  </conditionalFormatting>
  <conditionalFormatting sqref="E20:E22">
    <cfRule type="duplicateValues" dxfId="102" priority="79"/>
  </conditionalFormatting>
  <conditionalFormatting sqref="E24:E27">
    <cfRule type="duplicateValues" dxfId="101" priority="19"/>
  </conditionalFormatting>
  <conditionalFormatting sqref="E25:E27">
    <cfRule type="duplicateValues" dxfId="100" priority="20"/>
  </conditionalFormatting>
  <conditionalFormatting sqref="E29:E32">
    <cfRule type="duplicateValues" dxfId="99" priority="7"/>
  </conditionalFormatting>
  <conditionalFormatting sqref="E30:E32">
    <cfRule type="duplicateValues" dxfId="98" priority="8"/>
  </conditionalFormatting>
  <conditionalFormatting sqref="G19:G22">
    <cfRule type="duplicateValues" dxfId="97" priority="23"/>
  </conditionalFormatting>
  <conditionalFormatting sqref="G20:G22">
    <cfRule type="duplicateValues" dxfId="96" priority="24"/>
  </conditionalFormatting>
  <conditionalFormatting sqref="G24:G27">
    <cfRule type="duplicateValues" dxfId="95" priority="17"/>
  </conditionalFormatting>
  <conditionalFormatting sqref="G25:G27">
    <cfRule type="duplicateValues" dxfId="94" priority="18"/>
  </conditionalFormatting>
  <conditionalFormatting sqref="G29:G32">
    <cfRule type="duplicateValues" dxfId="93" priority="5"/>
  </conditionalFormatting>
  <conditionalFormatting sqref="G30:G32">
    <cfRule type="duplicateValues" dxfId="92" priority="6"/>
  </conditionalFormatting>
  <conditionalFormatting sqref="I20:I22">
    <cfRule type="duplicateValues" dxfId="91" priority="83"/>
  </conditionalFormatting>
  <conditionalFormatting sqref="I24:I27">
    <cfRule type="duplicateValues" dxfId="90" priority="15"/>
  </conditionalFormatting>
  <conditionalFormatting sqref="I25:I27">
    <cfRule type="duplicateValues" dxfId="89" priority="16"/>
  </conditionalFormatting>
  <conditionalFormatting sqref="I29:I32">
    <cfRule type="duplicateValues" dxfId="88" priority="3"/>
  </conditionalFormatting>
  <conditionalFormatting sqref="I30:I32">
    <cfRule type="duplicateValues" dxfId="87" priority="4"/>
  </conditionalFormatting>
  <conditionalFormatting sqref="K5:K7">
    <cfRule type="duplicateValues" dxfId="86" priority="29"/>
  </conditionalFormatting>
  <conditionalFormatting sqref="K10:K12">
    <cfRule type="duplicateValues" dxfId="85" priority="28"/>
  </conditionalFormatting>
  <conditionalFormatting sqref="K15:K17">
    <cfRule type="duplicateValues" dxfId="84" priority="27"/>
  </conditionalFormatting>
  <conditionalFormatting sqref="K20:K22">
    <cfRule type="duplicateValues" dxfId="83" priority="26"/>
  </conditionalFormatting>
  <conditionalFormatting sqref="K24:K27">
    <cfRule type="duplicateValues" dxfId="82" priority="13"/>
  </conditionalFormatting>
  <conditionalFormatting sqref="K25:K27">
    <cfRule type="duplicateValues" dxfId="81" priority="14"/>
  </conditionalFormatting>
  <conditionalFormatting sqref="K29:K32">
    <cfRule type="duplicateValues" dxfId="80" priority="1"/>
  </conditionalFormatting>
  <conditionalFormatting sqref="K30:K32">
    <cfRule type="duplicateValues" dxfId="79" priority="2"/>
  </conditionalFormatting>
  <dataValidations count="1">
    <dataValidation type="list" allowBlank="1" showErrorMessage="1" sqref="K20:K22" xr:uid="{00000000-0002-0000-0300-000000000000}">
      <formula1>$L$62:$L$69</formula1>
    </dataValidation>
  </dataValidations>
  <printOptions horizontalCentered="1"/>
  <pageMargins left="0.11811023622047245" right="0.11811023622047245" top="0.15748031496062992" bottom="0.15748031496062992" header="0.31496062992125984" footer="0.31496062992125984"/>
  <pageSetup paperSize="9" scale="76" fitToHeight="0" orientation="landscape" r:id="rId1"/>
  <extLst>
    <ext xmlns:x14="http://schemas.microsoft.com/office/spreadsheetml/2009/9/main" uri="{CCE6A557-97BC-4b89-ADB6-D9C93CAAB3DF}">
      <x14:dataValidations xmlns:xm="http://schemas.microsoft.com/office/excel/2006/main" count="20">
        <x14:dataValidation type="list" allowBlank="1" showErrorMessage="1" xr:uid="{00000000-0002-0000-0300-000001000000}">
          <x14:formula1>
            <xm:f>PARTICIPANTES!$B$9:$B$20</xm:f>
          </x14:formula1>
          <xm:sqref>C5:C12</xm:sqref>
        </x14:dataValidation>
        <x14:dataValidation type="list" allowBlank="1" showErrorMessage="1" xr:uid="{00000000-0002-0000-0300-000002000000}">
          <x14:formula1>
            <xm:f>PARTICIPANTES!$I$9:$I$20</xm:f>
          </x14:formula1>
          <xm:sqref>E5:E7</xm:sqref>
        </x14:dataValidation>
        <x14:dataValidation type="list" allowBlank="1" showErrorMessage="1" xr:uid="{00000000-0002-0000-0300-000003000000}">
          <x14:formula1>
            <xm:f>PARTICIPANTES!$I$39:$I$50</xm:f>
          </x14:formula1>
          <xm:sqref>G5:G7</xm:sqref>
        </x14:dataValidation>
        <x14:dataValidation type="list" allowBlank="1" showErrorMessage="1" xr:uid="{00000000-0002-0000-0300-000004000000}">
          <x14:formula1>
            <xm:f>PARTICIPANTES!$P$9:$P$20</xm:f>
          </x14:formula1>
          <xm:sqref>I5:I7</xm:sqref>
        </x14:dataValidation>
        <x14:dataValidation type="list" allowBlank="1" showErrorMessage="1" xr:uid="{00000000-0002-0000-0300-000006000000}">
          <x14:formula1>
            <xm:f>PARTICIPANTES!$W$9:$W$20</xm:f>
          </x14:formula1>
          <xm:sqref>E10:E12</xm:sqref>
        </x14:dataValidation>
        <x14:dataValidation type="list" allowBlank="1" showErrorMessage="1" xr:uid="{00000000-0002-0000-0300-000007000000}">
          <x14:formula1>
            <xm:f>PARTICIPANTES!$W$39:$W$50</xm:f>
          </x14:formula1>
          <xm:sqref>G10:G12</xm:sqref>
        </x14:dataValidation>
        <x14:dataValidation type="list" allowBlank="1" showErrorMessage="1" xr:uid="{00000000-0002-0000-0300-000008000000}">
          <x14:formula1>
            <xm:f>PARTICIPANTES!$B$25:$B$34</xm:f>
          </x14:formula1>
          <xm:sqref>E15:E17</xm:sqref>
        </x14:dataValidation>
        <x14:dataValidation type="list" allowBlank="1" showErrorMessage="1" xr:uid="{00000000-0002-0000-0300-000009000000}">
          <x14:formula1>
            <xm:f>PARTICIPANTES!$B$39:$B$50</xm:f>
          </x14:formula1>
          <xm:sqref>A18 C15:C22</xm:sqref>
        </x14:dataValidation>
        <x14:dataValidation type="list" allowBlank="1" showErrorMessage="1" xr:uid="{00000000-0002-0000-0300-00000A000000}">
          <x14:formula1>
            <xm:f>PARTICIPANTES!$I$25:$I$34</xm:f>
          </x14:formula1>
          <xm:sqref>G15:G17</xm:sqref>
        </x14:dataValidation>
        <x14:dataValidation type="list" allowBlank="1" showErrorMessage="1" xr:uid="{00000000-0002-0000-0300-00000B000000}">
          <x14:formula1>
            <xm:f>PARTICIPANTES!$P$25:$P$34</xm:f>
          </x14:formula1>
          <xm:sqref>I15:I17</xm:sqref>
        </x14:dataValidation>
        <x14:dataValidation type="list" allowBlank="1" showErrorMessage="1" xr:uid="{00000000-0002-0000-0300-00000C000000}">
          <x14:formula1>
            <xm:f>PARTICIPANTES!$B$55:$B$62</xm:f>
          </x14:formula1>
          <xm:sqref>E20:E22</xm:sqref>
        </x14:dataValidation>
        <x14:dataValidation type="list" allowBlank="1" showErrorMessage="1" xr:uid="{00000000-0002-0000-0300-000010000000}">
          <x14:formula1>
            <xm:f>PARTICIPANTES!$AD$9:$AD$50</xm:f>
          </x14:formula1>
          <xm:sqref>A5:A17</xm:sqref>
        </x14:dataValidation>
        <x14:dataValidation type="list" allowBlank="1" showErrorMessage="1" xr:uid="{00000000-0002-0000-0300-000011000000}">
          <x14:formula1>
            <xm:f>PARTICIPANTES!$P$39:$P$50</xm:f>
          </x14:formula1>
          <xm:sqref>K5:K7</xm:sqref>
        </x14:dataValidation>
        <x14:dataValidation type="list" allowBlank="1" showErrorMessage="1" xr:uid="{00000000-0002-0000-0300-000012000000}">
          <x14:formula1>
            <xm:f>PARTICIPANTES!$W$25:$W$34</xm:f>
          </x14:formula1>
          <xm:sqref>K15:K17</xm:sqref>
        </x14:dataValidation>
        <x14:dataValidation type="list" allowBlank="1" showErrorMessage="1" xr:uid="{00000000-0002-0000-0300-000005000000}">
          <x14:formula1>
            <xm:f>PARTICIPANTES!$W$55:$W$62</xm:f>
          </x14:formula1>
          <xm:sqref>I10:I12</xm:sqref>
        </x14:dataValidation>
        <x14:dataValidation type="list" allowBlank="1" showErrorMessage="1" xr:uid="{00000000-0002-0000-0300-00000D000000}">
          <x14:formula1>
            <xm:f>PARTICIPANTES!$P$55:$P$62</xm:f>
          </x14:formula1>
          <xm:sqref>A20:A22</xm:sqref>
        </x14:dataValidation>
        <x14:dataValidation type="list" allowBlank="1" showErrorMessage="1" xr:uid="{00000000-0002-0000-0300-00000F000000}">
          <x14:formula1>
            <xm:f>PARTICIPANTES!$AD$55:$AD$62</xm:f>
          </x14:formula1>
          <xm:sqref>I20:I22 K10:K12</xm:sqref>
        </x14:dataValidation>
        <x14:dataValidation type="list" allowBlank="1" showErrorMessage="1" xr:uid="{00000000-0002-0000-0300-00000E000000}">
          <x14:formula1>
            <xm:f>PARTICIPANTES!$B$67:$B$74</xm:f>
          </x14:formula1>
          <xm:sqref>A25:A27 C25:C27 E25:E27 G25:G27 I25:I27 K25:K27</xm:sqref>
        </x14:dataValidation>
        <x14:dataValidation type="list" allowBlank="1" showErrorMessage="1" xr:uid="{D1D86173-5AA1-44C8-B279-22B1B79080AD}">
          <x14:formula1>
            <xm:f>PARTICIPANTES!$I$67:$I$74</xm:f>
          </x14:formula1>
          <xm:sqref>A30:A32 C30:C32 E30:E32 G30:G32 I30:I32 K30:K32</xm:sqref>
        </x14:dataValidation>
        <x14:dataValidation type="list" allowBlank="1" showErrorMessage="1" xr:uid="{BCEAEFB1-9A0D-4DEE-A06E-CA64C00F9B61}">
          <x14:formula1>
            <xm:f>PARTICIPANTES!$I$55:$I$62</xm:f>
          </x14:formula1>
          <xm:sqref>G20:G22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91"/>
  <sheetViews>
    <sheetView zoomScaleNormal="100" workbookViewId="0">
      <selection activeCell="A5" sqref="A5"/>
    </sheetView>
  </sheetViews>
  <sheetFormatPr defaultColWidth="8.88671875" defaultRowHeight="15" customHeight="1" x14ac:dyDescent="0.3"/>
  <cols>
    <col min="1" max="1" width="30.6640625" style="38" customWidth="1"/>
    <col min="2" max="2" width="1.6640625" style="38" customWidth="1"/>
    <col min="3" max="3" width="30.6640625" style="38" customWidth="1"/>
    <col min="4" max="4" width="1.6640625" style="38" customWidth="1"/>
    <col min="5" max="5" width="30.6640625" style="38" customWidth="1"/>
    <col min="6" max="6" width="1.6640625" style="38" customWidth="1"/>
    <col min="7" max="7" width="30.6640625" style="38" customWidth="1"/>
    <col min="8" max="8" width="1.6640625" style="38" customWidth="1"/>
    <col min="9" max="9" width="30.6640625" style="38" customWidth="1"/>
    <col min="10" max="16384" width="8.88671875" style="38"/>
  </cols>
  <sheetData>
    <row r="1" spans="1:9" ht="15" customHeight="1" x14ac:dyDescent="0.3">
      <c r="A1" s="79" t="s">
        <v>199</v>
      </c>
      <c r="B1" s="79"/>
      <c r="C1" s="79"/>
      <c r="D1" s="79"/>
      <c r="E1" s="79"/>
      <c r="F1" s="79"/>
      <c r="G1" s="79"/>
      <c r="H1" s="79"/>
      <c r="I1" s="79"/>
    </row>
    <row r="2" spans="1:9" ht="15" customHeight="1" x14ac:dyDescent="0.3">
      <c r="A2" s="66" t="str">
        <f>+CONCATENATE("INSCRIPCIONES DEL EQUIPO: ",INICIO!B7)</f>
        <v>INSCRIPCIONES DEL EQUIPO: NOMBRE DEL CLUB</v>
      </c>
      <c r="B2" s="66"/>
      <c r="C2" s="66"/>
      <c r="D2" s="66"/>
      <c r="E2" s="66"/>
      <c r="F2" s="66"/>
      <c r="G2" s="66"/>
      <c r="H2" s="66"/>
      <c r="I2" s="66"/>
    </row>
    <row r="3" spans="1:9" ht="15" customHeight="1" thickBot="1" x14ac:dyDescent="0.35"/>
    <row r="4" spans="1:9" s="40" customFormat="1" ht="15" customHeight="1" thickBot="1" x14ac:dyDescent="0.35">
      <c r="A4" s="47" t="s">
        <v>113</v>
      </c>
      <c r="C4" s="47" t="s">
        <v>114</v>
      </c>
      <c r="E4" s="39" t="s">
        <v>115</v>
      </c>
      <c r="G4" s="39" t="s">
        <v>116</v>
      </c>
      <c r="I4" s="39" t="s">
        <v>117</v>
      </c>
    </row>
    <row r="5" spans="1:9" s="40" customFormat="1" ht="15" customHeight="1" x14ac:dyDescent="0.3">
      <c r="A5" s="22"/>
      <c r="C5" s="22"/>
      <c r="E5" s="22"/>
      <c r="G5" s="22"/>
      <c r="I5" s="22"/>
    </row>
    <row r="6" spans="1:9" s="40" customFormat="1" ht="15" customHeight="1" thickBot="1" x14ac:dyDescent="0.35">
      <c r="A6" s="21"/>
      <c r="C6" s="21"/>
      <c r="E6" s="20"/>
      <c r="G6" s="20"/>
      <c r="I6" s="20"/>
    </row>
    <row r="7" spans="1:9" s="40" customFormat="1" ht="15" customHeight="1" x14ac:dyDescent="0.3">
      <c r="A7" s="22"/>
      <c r="C7" s="22"/>
      <c r="E7" s="22"/>
      <c r="G7" s="22"/>
      <c r="I7" s="22"/>
    </row>
    <row r="8" spans="1:9" s="40" customFormat="1" ht="15" customHeight="1" thickBot="1" x14ac:dyDescent="0.35">
      <c r="A8" s="21"/>
      <c r="C8" s="21"/>
      <c r="E8" s="20"/>
      <c r="G8" s="20"/>
      <c r="I8" s="20"/>
    </row>
    <row r="9" spans="1:9" s="40" customFormat="1" ht="15" customHeight="1" x14ac:dyDescent="0.3">
      <c r="A9" s="22"/>
      <c r="C9" s="22"/>
      <c r="E9" s="22"/>
      <c r="G9" s="22"/>
      <c r="I9" s="22"/>
    </row>
    <row r="10" spans="1:9" s="40" customFormat="1" ht="15" customHeight="1" thickBot="1" x14ac:dyDescent="0.35">
      <c r="A10" s="20"/>
      <c r="C10" s="21"/>
      <c r="E10" s="21"/>
      <c r="G10" s="21"/>
      <c r="I10" s="21"/>
    </row>
    <row r="11" spans="1:9" s="40" customFormat="1" ht="15" customHeight="1" thickBot="1" x14ac:dyDescent="0.35">
      <c r="A11" s="22"/>
      <c r="C11" s="22"/>
    </row>
    <row r="12" spans="1:9" s="40" customFormat="1" ht="15" customHeight="1" thickBot="1" x14ac:dyDescent="0.35">
      <c r="A12" s="21"/>
      <c r="C12" s="20"/>
      <c r="E12" s="39" t="s">
        <v>118</v>
      </c>
      <c r="G12" s="39" t="s">
        <v>119</v>
      </c>
      <c r="I12" s="39" t="s">
        <v>120</v>
      </c>
    </row>
    <row r="13" spans="1:9" s="40" customFormat="1" ht="15" customHeight="1" x14ac:dyDescent="0.3">
      <c r="A13" s="22"/>
      <c r="C13" s="22"/>
      <c r="E13" s="22"/>
      <c r="G13" s="22"/>
      <c r="I13" s="22"/>
    </row>
    <row r="14" spans="1:9" s="40" customFormat="1" ht="15" customHeight="1" thickBot="1" x14ac:dyDescent="0.35">
      <c r="A14" s="21"/>
      <c r="C14" s="21"/>
      <c r="E14" s="20"/>
      <c r="G14" s="20"/>
      <c r="I14" s="20"/>
    </row>
    <row r="15" spans="1:9" s="40" customFormat="1" ht="15" customHeight="1" x14ac:dyDescent="0.3">
      <c r="A15" s="22"/>
      <c r="C15" s="20"/>
      <c r="E15" s="22"/>
      <c r="G15" s="22"/>
      <c r="I15" s="22"/>
    </row>
    <row r="16" spans="1:9" s="40" customFormat="1" ht="15" customHeight="1" thickBot="1" x14ac:dyDescent="0.35">
      <c r="A16" s="21"/>
      <c r="C16" s="21"/>
      <c r="E16" s="20"/>
      <c r="G16" s="20"/>
      <c r="I16" s="20"/>
    </row>
    <row r="17" spans="1:9" s="40" customFormat="1" ht="15" customHeight="1" x14ac:dyDescent="0.3">
      <c r="A17" s="22"/>
      <c r="C17" s="22"/>
      <c r="E17" s="22"/>
      <c r="G17" s="22"/>
      <c r="I17" s="22"/>
    </row>
    <row r="18" spans="1:9" s="40" customFormat="1" ht="15" customHeight="1" thickBot="1" x14ac:dyDescent="0.35">
      <c r="A18" s="21"/>
      <c r="C18" s="21"/>
      <c r="E18" s="21"/>
      <c r="G18" s="21"/>
      <c r="I18" s="21"/>
    </row>
    <row r="19" spans="1:9" s="40" customFormat="1" ht="15" customHeight="1" thickBot="1" x14ac:dyDescent="0.35"/>
    <row r="20" spans="1:9" s="40" customFormat="1" ht="15" customHeight="1" thickBot="1" x14ac:dyDescent="0.35">
      <c r="A20" s="39" t="s">
        <v>121</v>
      </c>
      <c r="C20" s="39" t="s">
        <v>122</v>
      </c>
      <c r="E20" s="39" t="s">
        <v>123</v>
      </c>
      <c r="G20" s="39" t="s">
        <v>124</v>
      </c>
      <c r="I20" s="47" t="s">
        <v>125</v>
      </c>
    </row>
    <row r="21" spans="1:9" s="40" customFormat="1" ht="15" customHeight="1" x14ac:dyDescent="0.3">
      <c r="A21" s="22"/>
      <c r="C21" s="22"/>
      <c r="E21" s="22"/>
      <c r="G21" s="22"/>
      <c r="I21" s="22"/>
    </row>
    <row r="22" spans="1:9" s="40" customFormat="1" ht="15" customHeight="1" thickBot="1" x14ac:dyDescent="0.35">
      <c r="A22" s="21"/>
      <c r="C22" s="21"/>
      <c r="E22" s="20"/>
      <c r="G22" s="20"/>
      <c r="I22" s="20"/>
    </row>
    <row r="23" spans="1:9" s="40" customFormat="1" ht="15" customHeight="1" x14ac:dyDescent="0.3">
      <c r="A23" s="22"/>
      <c r="C23" s="22"/>
      <c r="E23" s="22"/>
      <c r="G23" s="22"/>
      <c r="I23" s="22"/>
    </row>
    <row r="24" spans="1:9" s="40" customFormat="1" ht="15" customHeight="1" thickBot="1" x14ac:dyDescent="0.35">
      <c r="A24" s="21"/>
      <c r="C24" s="21"/>
      <c r="E24" s="20"/>
      <c r="G24" s="20"/>
      <c r="I24" s="20"/>
    </row>
    <row r="25" spans="1:9" s="40" customFormat="1" ht="15" customHeight="1" x14ac:dyDescent="0.3">
      <c r="A25" s="22"/>
      <c r="C25" s="22"/>
      <c r="E25" s="22"/>
      <c r="G25" s="22"/>
      <c r="I25" s="22"/>
    </row>
    <row r="26" spans="1:9" s="40" customFormat="1" ht="15" customHeight="1" thickBot="1" x14ac:dyDescent="0.35">
      <c r="A26" s="20"/>
      <c r="C26" s="20"/>
      <c r="E26" s="21"/>
      <c r="G26" s="21"/>
      <c r="I26" s="21"/>
    </row>
    <row r="27" spans="1:9" s="40" customFormat="1" ht="15" customHeight="1" thickBot="1" x14ac:dyDescent="0.35">
      <c r="A27" s="22"/>
      <c r="C27" s="22"/>
    </row>
    <row r="28" spans="1:9" s="40" customFormat="1" ht="15" customHeight="1" thickBot="1" x14ac:dyDescent="0.35">
      <c r="A28" s="21"/>
      <c r="C28" s="21"/>
      <c r="E28" s="39" t="s">
        <v>126</v>
      </c>
      <c r="G28" s="39" t="s">
        <v>127</v>
      </c>
      <c r="I28" s="39" t="s">
        <v>128</v>
      </c>
    </row>
    <row r="29" spans="1:9" s="40" customFormat="1" ht="15" customHeight="1" x14ac:dyDescent="0.3">
      <c r="A29" s="22"/>
      <c r="C29" s="22"/>
      <c r="E29" s="22"/>
      <c r="G29" s="22"/>
      <c r="I29" s="22"/>
    </row>
    <row r="30" spans="1:9" s="40" customFormat="1" ht="15" customHeight="1" thickBot="1" x14ac:dyDescent="0.35">
      <c r="A30" s="21"/>
      <c r="C30" s="21"/>
      <c r="E30" s="20"/>
      <c r="G30" s="20"/>
      <c r="I30" s="20"/>
    </row>
    <row r="31" spans="1:9" s="40" customFormat="1" ht="15" customHeight="1" x14ac:dyDescent="0.3">
      <c r="A31" s="22"/>
      <c r="C31" s="22"/>
      <c r="E31" s="22"/>
      <c r="G31" s="22"/>
      <c r="I31" s="22"/>
    </row>
    <row r="32" spans="1:9" s="40" customFormat="1" ht="15" customHeight="1" thickBot="1" x14ac:dyDescent="0.35">
      <c r="A32" s="21"/>
      <c r="C32" s="21"/>
      <c r="E32" s="20"/>
      <c r="G32" s="20"/>
      <c r="I32" s="20"/>
    </row>
    <row r="33" spans="1:9" s="40" customFormat="1" ht="15" customHeight="1" x14ac:dyDescent="0.3">
      <c r="A33" s="22"/>
      <c r="C33" s="22"/>
      <c r="E33" s="22"/>
      <c r="G33" s="22"/>
      <c r="I33" s="22"/>
    </row>
    <row r="34" spans="1:9" s="40" customFormat="1" ht="15" customHeight="1" thickBot="1" x14ac:dyDescent="0.35">
      <c r="A34" s="21"/>
      <c r="C34" s="21"/>
      <c r="E34" s="21"/>
      <c r="G34" s="21"/>
      <c r="I34" s="21"/>
    </row>
    <row r="35" spans="1:9" s="40" customFormat="1" ht="15" customHeight="1" thickBot="1" x14ac:dyDescent="0.35"/>
    <row r="36" spans="1:9" s="40" customFormat="1" ht="15" customHeight="1" thickBot="1" x14ac:dyDescent="0.35">
      <c r="A36" s="39" t="s">
        <v>129</v>
      </c>
      <c r="C36" s="39" t="s">
        <v>130</v>
      </c>
      <c r="E36" s="39" t="s">
        <v>131</v>
      </c>
      <c r="G36" s="39" t="s">
        <v>162</v>
      </c>
      <c r="I36" s="39" t="s">
        <v>163</v>
      </c>
    </row>
    <row r="37" spans="1:9" s="40" customFormat="1" ht="15" customHeight="1" x14ac:dyDescent="0.3">
      <c r="A37" s="22"/>
      <c r="C37" s="22"/>
      <c r="E37" s="22"/>
      <c r="G37" s="22"/>
      <c r="I37" s="22"/>
    </row>
    <row r="38" spans="1:9" s="40" customFormat="1" ht="15" customHeight="1" thickBot="1" x14ac:dyDescent="0.35">
      <c r="A38" s="20"/>
      <c r="C38" s="20"/>
      <c r="E38" s="20"/>
      <c r="G38" s="20"/>
      <c r="I38" s="20"/>
    </row>
    <row r="39" spans="1:9" s="40" customFormat="1" ht="15" customHeight="1" x14ac:dyDescent="0.3">
      <c r="A39" s="22"/>
      <c r="C39" s="22"/>
      <c r="E39" s="22"/>
      <c r="G39" s="22"/>
      <c r="I39" s="22"/>
    </row>
    <row r="40" spans="1:9" s="40" customFormat="1" ht="15" customHeight="1" thickBot="1" x14ac:dyDescent="0.35">
      <c r="A40" s="20"/>
      <c r="C40" s="20"/>
      <c r="E40" s="20"/>
      <c r="G40" s="20"/>
      <c r="I40" s="20"/>
    </row>
    <row r="41" spans="1:9" s="40" customFormat="1" ht="15" customHeight="1" x14ac:dyDescent="0.3">
      <c r="A41" s="22"/>
      <c r="C41" s="22"/>
      <c r="E41" s="22"/>
      <c r="G41" s="22"/>
      <c r="I41" s="22"/>
    </row>
    <row r="42" spans="1:9" s="40" customFormat="1" ht="15" customHeight="1" thickBot="1" x14ac:dyDescent="0.35">
      <c r="A42" s="21"/>
      <c r="C42" s="21"/>
      <c r="E42" s="21"/>
      <c r="G42" s="21"/>
      <c r="I42" s="21"/>
    </row>
    <row r="43" spans="1:9" s="40" customFormat="1" ht="15" customHeight="1" thickBot="1" x14ac:dyDescent="0.35"/>
    <row r="44" spans="1:9" s="40" customFormat="1" ht="15" customHeight="1" thickBot="1" x14ac:dyDescent="0.35">
      <c r="A44" s="39" t="s">
        <v>132</v>
      </c>
      <c r="C44" s="39" t="s">
        <v>164</v>
      </c>
      <c r="E44" s="39" t="s">
        <v>165</v>
      </c>
      <c r="G44" s="39" t="s">
        <v>166</v>
      </c>
    </row>
    <row r="45" spans="1:9" s="40" customFormat="1" ht="15" customHeight="1" x14ac:dyDescent="0.3">
      <c r="A45" s="22"/>
      <c r="C45" s="22"/>
      <c r="E45" s="22"/>
      <c r="G45" s="22"/>
    </row>
    <row r="46" spans="1:9" s="40" customFormat="1" ht="15" customHeight="1" thickBot="1" x14ac:dyDescent="0.35">
      <c r="A46" s="20"/>
      <c r="C46" s="20"/>
      <c r="E46" s="20"/>
      <c r="G46" s="20"/>
    </row>
    <row r="47" spans="1:9" s="40" customFormat="1" ht="15" customHeight="1" x14ac:dyDescent="0.3">
      <c r="A47" s="22"/>
      <c r="C47" s="22"/>
      <c r="E47" s="22"/>
      <c r="G47" s="22"/>
    </row>
    <row r="48" spans="1:9" s="40" customFormat="1" ht="15" customHeight="1" thickBot="1" x14ac:dyDescent="0.35">
      <c r="A48" s="20"/>
      <c r="C48" s="20"/>
      <c r="E48" s="20"/>
      <c r="G48" s="20"/>
    </row>
    <row r="49" spans="1:9" s="40" customFormat="1" ht="15" customHeight="1" x14ac:dyDescent="0.3">
      <c r="A49" s="22"/>
      <c r="C49" s="22"/>
      <c r="E49" s="22"/>
      <c r="G49" s="22"/>
    </row>
    <row r="50" spans="1:9" s="40" customFormat="1" ht="15" customHeight="1" thickBot="1" x14ac:dyDescent="0.35">
      <c r="A50" s="21"/>
      <c r="C50" s="21"/>
      <c r="E50" s="21"/>
      <c r="G50" s="21"/>
    </row>
    <row r="51" spans="1:9" s="40" customFormat="1" ht="15" customHeight="1" thickBot="1" x14ac:dyDescent="0.35"/>
    <row r="52" spans="1:9" s="40" customFormat="1" ht="15" customHeight="1" thickBot="1" x14ac:dyDescent="0.35">
      <c r="C52" s="39" t="s">
        <v>167</v>
      </c>
      <c r="E52" s="39" t="s">
        <v>168</v>
      </c>
      <c r="G52" s="39" t="s">
        <v>169</v>
      </c>
    </row>
    <row r="53" spans="1:9" s="40" customFormat="1" ht="15" customHeight="1" x14ac:dyDescent="0.3">
      <c r="C53" s="22"/>
      <c r="E53" s="22"/>
      <c r="G53" s="22"/>
    </row>
    <row r="54" spans="1:9" s="40" customFormat="1" ht="15" customHeight="1" thickBot="1" x14ac:dyDescent="0.35">
      <c r="C54" s="20"/>
      <c r="E54" s="20"/>
      <c r="G54" s="20"/>
    </row>
    <row r="55" spans="1:9" s="40" customFormat="1" ht="15" customHeight="1" x14ac:dyDescent="0.3">
      <c r="C55" s="22"/>
      <c r="E55" s="22"/>
      <c r="G55" s="22"/>
    </row>
    <row r="56" spans="1:9" s="40" customFormat="1" ht="15" customHeight="1" thickBot="1" x14ac:dyDescent="0.35">
      <c r="C56" s="20"/>
      <c r="E56" s="20"/>
      <c r="G56" s="20"/>
    </row>
    <row r="57" spans="1:9" s="40" customFormat="1" ht="15" customHeight="1" x14ac:dyDescent="0.3">
      <c r="C57" s="22"/>
      <c r="E57" s="22"/>
      <c r="G57" s="22"/>
    </row>
    <row r="58" spans="1:9" s="40" customFormat="1" ht="15" customHeight="1" thickBot="1" x14ac:dyDescent="0.35">
      <c r="C58" s="21"/>
      <c r="E58" s="21"/>
      <c r="G58" s="21"/>
    </row>
    <row r="59" spans="1:9" s="40" customFormat="1" ht="15" customHeight="1" x14ac:dyDescent="0.3"/>
    <row r="60" spans="1:9" s="40" customFormat="1" ht="15" customHeight="1" x14ac:dyDescent="0.3"/>
    <row r="61" spans="1:9" s="40" customFormat="1" ht="15" customHeight="1" x14ac:dyDescent="0.3">
      <c r="A61" s="82" t="str">
        <f>+A1</f>
        <v>CAMPEONATO INTERAUTONÓMICO DE VELOCIDAD</v>
      </c>
      <c r="B61" s="82"/>
      <c r="C61" s="82"/>
      <c r="D61" s="82"/>
      <c r="E61" s="82"/>
      <c r="F61" s="82"/>
      <c r="G61" s="82"/>
      <c r="H61" s="82"/>
      <c r="I61" s="82"/>
    </row>
    <row r="62" spans="1:9" s="40" customFormat="1" ht="15" customHeight="1" x14ac:dyDescent="0.3">
      <c r="A62" s="66" t="str">
        <f>+A2</f>
        <v>INSCRIPCIONES DEL EQUIPO: NOMBRE DEL CLUB</v>
      </c>
      <c r="B62" s="66"/>
      <c r="C62" s="66"/>
      <c r="D62" s="66"/>
      <c r="E62" s="66"/>
      <c r="F62" s="66"/>
      <c r="G62" s="66"/>
      <c r="H62" s="66"/>
      <c r="I62" s="66"/>
    </row>
    <row r="63" spans="1:9" s="40" customFormat="1" ht="15" customHeight="1" x14ac:dyDescent="0.3"/>
    <row r="64" spans="1:9" s="44" customFormat="1" ht="15" customHeight="1" x14ac:dyDescent="0.25">
      <c r="A64" s="44" t="str">
        <f>+A4</f>
        <v>BENJAMÍN/ALEVÍN K2</v>
      </c>
      <c r="C64" s="44" t="str">
        <f>+C4</f>
        <v>HOMBRE INFANTIL K2</v>
      </c>
      <c r="E64" s="44" t="str">
        <f>+E4</f>
        <v>HOMBRE CADETE K2</v>
      </c>
      <c r="G64" s="44" t="str">
        <f>+G4</f>
        <v>HOMBRE JUVENIL K2</v>
      </c>
      <c r="I64" s="44" t="str">
        <f>+I4</f>
        <v>HOMBRE SENIOR K2</v>
      </c>
    </row>
    <row r="65" spans="1:9" s="45" customFormat="1" ht="25.95" customHeight="1" x14ac:dyDescent="0.3">
      <c r="A65" s="45" t="str">
        <f>+CONCATENATE(A5,CHAR(10),A6)</f>
        <v xml:space="preserve">
</v>
      </c>
      <c r="C65" s="45" t="str">
        <f t="shared" ref="C65:I65" si="0">+CONCATENATE(C5,CHAR(10),C6)</f>
        <v xml:space="preserve">
</v>
      </c>
      <c r="E65" s="45" t="str">
        <f t="shared" si="0"/>
        <v xml:space="preserve">
</v>
      </c>
      <c r="G65" s="45" t="str">
        <f t="shared" si="0"/>
        <v xml:space="preserve">
</v>
      </c>
      <c r="I65" s="45" t="str">
        <f t="shared" si="0"/>
        <v xml:space="preserve">
</v>
      </c>
    </row>
    <row r="66" spans="1:9" s="45" customFormat="1" ht="25.95" customHeight="1" x14ac:dyDescent="0.3">
      <c r="A66" s="45" t="str">
        <f>+CONCATENATE(A7,CHAR(10),A8)</f>
        <v xml:space="preserve">
</v>
      </c>
      <c r="C66" s="45" t="str">
        <f>+CONCATENATE(C7,CHAR(10),C8)</f>
        <v xml:space="preserve">
</v>
      </c>
      <c r="E66" s="45" t="str">
        <f>+CONCATENATE(E7,CHAR(10),E8)</f>
        <v xml:space="preserve">
</v>
      </c>
      <c r="G66" s="45" t="str">
        <f>+CONCATENATE(G7,CHAR(10),G8)</f>
        <v xml:space="preserve">
</v>
      </c>
      <c r="I66" s="45" t="str">
        <f>+CONCATENATE(I7,CHAR(10),I8)</f>
        <v xml:space="preserve">
</v>
      </c>
    </row>
    <row r="67" spans="1:9" s="40" customFormat="1" ht="25.95" customHeight="1" x14ac:dyDescent="0.3">
      <c r="A67" s="45" t="str">
        <f>+CONCATENATE(A9,CHAR(10),A10)</f>
        <v xml:space="preserve">
</v>
      </c>
      <c r="B67" s="45"/>
      <c r="C67" s="45" t="str">
        <f>+CONCATENATE(C9,CHAR(10),C10)</f>
        <v xml:space="preserve">
</v>
      </c>
      <c r="D67" s="45"/>
      <c r="E67" s="45" t="str">
        <f>+CONCATENATE(E9,CHAR(10),E10)</f>
        <v xml:space="preserve">
</v>
      </c>
      <c r="F67" s="45"/>
      <c r="G67" s="45" t="str">
        <f>+CONCATENATE(G9,CHAR(10),G10)</f>
        <v xml:space="preserve">
</v>
      </c>
      <c r="H67" s="45"/>
      <c r="I67" s="45" t="str">
        <f>+CONCATENATE(I9,CHAR(10),I10)</f>
        <v xml:space="preserve">
</v>
      </c>
    </row>
    <row r="68" spans="1:9" s="40" customFormat="1" ht="25.95" customHeight="1" x14ac:dyDescent="0.25">
      <c r="A68" s="45" t="str">
        <f>+CONCATENATE(A11,CHAR(10),A12)</f>
        <v xml:space="preserve">
</v>
      </c>
      <c r="B68" s="45"/>
      <c r="C68" s="45" t="str">
        <f>+CONCATENATE(C11,CHAR(10),C12)</f>
        <v xml:space="preserve">
</v>
      </c>
      <c r="D68" s="45"/>
      <c r="E68" s="46" t="str">
        <f>+E12</f>
        <v>MUJER CADETE K2</v>
      </c>
      <c r="F68" s="46"/>
      <c r="G68" s="46" t="str">
        <f t="shared" ref="G68:I68" si="1">+G12</f>
        <v>MUJER JUVENIL K2</v>
      </c>
      <c r="H68" s="46"/>
      <c r="I68" s="46" t="str">
        <f t="shared" si="1"/>
        <v>MUJER SENIOR K2</v>
      </c>
    </row>
    <row r="69" spans="1:9" s="40" customFormat="1" ht="25.95" customHeight="1" x14ac:dyDescent="0.3">
      <c r="A69" s="45" t="str">
        <f>+CONCATENATE(A13,CHAR(10),A14)</f>
        <v xml:space="preserve">
</v>
      </c>
      <c r="B69" s="45"/>
      <c r="C69" s="45" t="str">
        <f>+CONCATENATE(C13,CHAR(10),C14)</f>
        <v xml:space="preserve">
</v>
      </c>
      <c r="D69" s="45"/>
      <c r="E69" s="45" t="str">
        <f>+CONCATENATE(E13,CHAR(10),E14)</f>
        <v xml:space="preserve">
</v>
      </c>
      <c r="F69" s="45"/>
      <c r="G69" s="45" t="str">
        <f>+CONCATENATE(G13,CHAR(10),G14)</f>
        <v xml:space="preserve">
</v>
      </c>
      <c r="H69" s="45"/>
      <c r="I69" s="45" t="str">
        <f>+CONCATENATE(I13,CHAR(10),I14)</f>
        <v xml:space="preserve">
</v>
      </c>
    </row>
    <row r="70" spans="1:9" s="40" customFormat="1" ht="25.95" customHeight="1" x14ac:dyDescent="0.3">
      <c r="A70" s="45" t="str">
        <f>+CONCATENATE(A15,CHAR(10),A16)</f>
        <v xml:space="preserve">
</v>
      </c>
      <c r="B70" s="45"/>
      <c r="C70" s="45" t="str">
        <f>+CONCATENATE(C15,CHAR(10),C16)</f>
        <v xml:space="preserve">
</v>
      </c>
      <c r="D70" s="45"/>
      <c r="E70" s="45" t="str">
        <f>+CONCATENATE(E15,CHAR(10),E16)</f>
        <v xml:space="preserve">
</v>
      </c>
      <c r="F70" s="45"/>
      <c r="G70" s="45" t="str">
        <f>+CONCATENATE(G15,CHAR(10),G16)</f>
        <v xml:space="preserve">
</v>
      </c>
      <c r="H70" s="45"/>
      <c r="I70" s="45" t="str">
        <f>+CONCATENATE(I15,CHAR(10),I16)</f>
        <v xml:space="preserve">
</v>
      </c>
    </row>
    <row r="71" spans="1:9" s="40" customFormat="1" ht="25.95" customHeight="1" x14ac:dyDescent="0.3">
      <c r="A71" s="45" t="str">
        <f>+CONCATENATE(A17,CHAR(10),A18)</f>
        <v xml:space="preserve">
</v>
      </c>
      <c r="B71" s="45"/>
      <c r="C71" s="45" t="str">
        <f>+CONCATENATE(C17,CHAR(10),C18)</f>
        <v xml:space="preserve">
</v>
      </c>
      <c r="D71" s="45"/>
      <c r="E71" s="45" t="str">
        <f>+CONCATENATE(E17,CHAR(10),E18)</f>
        <v xml:space="preserve">
</v>
      </c>
      <c r="F71" s="45"/>
      <c r="G71" s="45" t="str">
        <f>+CONCATENATE(G17,CHAR(10),G18)</f>
        <v xml:space="preserve">
</v>
      </c>
      <c r="H71" s="45"/>
      <c r="I71" s="45" t="str">
        <f>+CONCATENATE(I17,CHAR(10),I18)</f>
        <v xml:space="preserve">
</v>
      </c>
    </row>
    <row r="72" spans="1:9" s="40" customFormat="1" ht="25.95" customHeight="1" x14ac:dyDescent="0.25">
      <c r="A72" s="46" t="str">
        <f>+A20</f>
        <v>MUJER INFANTIL K2</v>
      </c>
      <c r="B72" s="46"/>
      <c r="C72" s="46" t="str">
        <f t="shared" ref="C72:I72" si="2">+C20</f>
        <v>MIXTO INFANTIL K2</v>
      </c>
      <c r="D72" s="46"/>
      <c r="E72" s="46" t="str">
        <f t="shared" si="2"/>
        <v>MIXTO CADETE K2</v>
      </c>
      <c r="F72" s="46"/>
      <c r="G72" s="46" t="str">
        <f t="shared" si="2"/>
        <v>MIXTO JUVENIL K2</v>
      </c>
      <c r="H72" s="46"/>
      <c r="I72" s="46" t="str">
        <f t="shared" si="2"/>
        <v>MIXTO SENIOR K2</v>
      </c>
    </row>
    <row r="73" spans="1:9" s="40" customFormat="1" ht="25.95" customHeight="1" x14ac:dyDescent="0.3">
      <c r="A73" s="45" t="str">
        <f>+CONCATENATE(A21,CHAR(10),A22)</f>
        <v xml:space="preserve">
</v>
      </c>
      <c r="B73" s="45"/>
      <c r="C73" s="45" t="str">
        <f>+CONCATENATE(C21,CHAR(10),C22)</f>
        <v xml:space="preserve">
</v>
      </c>
      <c r="D73" s="45"/>
      <c r="E73" s="45" t="str">
        <f>+CONCATENATE(E21,CHAR(10),E22)</f>
        <v xml:space="preserve">
</v>
      </c>
      <c r="F73" s="45"/>
      <c r="G73" s="45" t="str">
        <f>+CONCATENATE(G21,CHAR(10),G22)</f>
        <v xml:space="preserve">
</v>
      </c>
      <c r="H73" s="45"/>
      <c r="I73" s="45" t="str">
        <f>+CONCATENATE(I21,CHAR(10),I22)</f>
        <v xml:space="preserve">
</v>
      </c>
    </row>
    <row r="74" spans="1:9" s="40" customFormat="1" ht="25.95" customHeight="1" x14ac:dyDescent="0.3">
      <c r="A74" s="45" t="str">
        <f>+CONCATENATE(A23,CHAR(10),A24)</f>
        <v xml:space="preserve">
</v>
      </c>
      <c r="B74" s="45"/>
      <c r="C74" s="45" t="str">
        <f>+CONCATENATE(C23,CHAR(10),C24)</f>
        <v xml:space="preserve">
</v>
      </c>
      <c r="D74" s="45"/>
      <c r="E74" s="45" t="str">
        <f>+CONCATENATE(E23,CHAR(10),E24)</f>
        <v xml:space="preserve">
</v>
      </c>
      <c r="F74" s="45"/>
      <c r="G74" s="45" t="str">
        <f>+CONCATENATE(G23,CHAR(10),G24)</f>
        <v xml:space="preserve">
</v>
      </c>
      <c r="H74" s="45"/>
      <c r="I74" s="45" t="str">
        <f>+CONCATENATE(I23,CHAR(10),I24)</f>
        <v xml:space="preserve">
</v>
      </c>
    </row>
    <row r="75" spans="1:9" s="2" customFormat="1" ht="25.95" customHeight="1" x14ac:dyDescent="0.2">
      <c r="A75" s="45" t="str">
        <f>+CONCATENATE(A25,CHAR(10),A26)</f>
        <v xml:space="preserve">
</v>
      </c>
      <c r="B75" s="45"/>
      <c r="C75" s="45" t="str">
        <f>+CONCATENATE(C25,CHAR(10),C26)</f>
        <v xml:space="preserve">
</v>
      </c>
      <c r="D75" s="45"/>
      <c r="E75" s="45" t="str">
        <f>+CONCATENATE(E25,CHAR(10),E26)</f>
        <v xml:space="preserve">
</v>
      </c>
      <c r="F75" s="45"/>
      <c r="G75" s="45" t="str">
        <f>+CONCATENATE(G25,CHAR(10),G26)</f>
        <v xml:space="preserve">
</v>
      </c>
      <c r="H75" s="45"/>
      <c r="I75" s="45" t="str">
        <f>+CONCATENATE(I25,CHAR(10),I26)</f>
        <v xml:space="preserve">
</v>
      </c>
    </row>
    <row r="76" spans="1:9" s="40" customFormat="1" ht="25.95" customHeight="1" x14ac:dyDescent="0.25">
      <c r="A76" s="45" t="str">
        <f>+CONCATENATE(A27,CHAR(10),A28)</f>
        <v xml:space="preserve">
</v>
      </c>
      <c r="B76" s="45"/>
      <c r="C76" s="45" t="str">
        <f>+CONCATENATE(C27,CHAR(10),C28)</f>
        <v xml:space="preserve">
</v>
      </c>
      <c r="D76" s="45"/>
      <c r="E76" s="46" t="str">
        <f>+E28</f>
        <v>HOMBRE ABSOLUTO C2</v>
      </c>
      <c r="F76" s="46"/>
      <c r="G76" s="46" t="str">
        <f t="shared" ref="G76:I76" si="3">+G28</f>
        <v>MUJER ABSOLUTA C2</v>
      </c>
      <c r="H76" s="46"/>
      <c r="I76" s="46" t="str">
        <f t="shared" si="3"/>
        <v>MIXTO ABSOLUTO C2</v>
      </c>
    </row>
    <row r="77" spans="1:9" s="40" customFormat="1" ht="25.95" customHeight="1" x14ac:dyDescent="0.3">
      <c r="A77" s="45" t="str">
        <f>+CONCATENATE(A29,CHAR(10),A30)</f>
        <v xml:space="preserve">
</v>
      </c>
      <c r="B77" s="45"/>
      <c r="C77" s="45" t="str">
        <f>+CONCATENATE(C29,CHAR(10),C30)</f>
        <v xml:space="preserve">
</v>
      </c>
      <c r="D77" s="45"/>
      <c r="E77" s="45" t="str">
        <f>+CONCATENATE(E29,CHAR(10),E30)</f>
        <v xml:space="preserve">
</v>
      </c>
      <c r="F77" s="45"/>
      <c r="G77" s="45" t="str">
        <f>+CONCATENATE(G29,CHAR(10),G30)</f>
        <v xml:space="preserve">
</v>
      </c>
      <c r="H77" s="45"/>
      <c r="I77" s="45" t="str">
        <f>+CONCATENATE(I29,CHAR(10),I30)</f>
        <v xml:space="preserve">
</v>
      </c>
    </row>
    <row r="78" spans="1:9" s="40" customFormat="1" ht="25.95" customHeight="1" x14ac:dyDescent="0.3">
      <c r="A78" s="45" t="str">
        <f>+CONCATENATE(A31,CHAR(10),A32)</f>
        <v xml:space="preserve">
</v>
      </c>
      <c r="B78" s="45"/>
      <c r="C78" s="45" t="str">
        <f>+CONCATENATE(C31,CHAR(10),C32)</f>
        <v xml:space="preserve">
</v>
      </c>
      <c r="D78" s="45"/>
      <c r="E78" s="45" t="str">
        <f>+CONCATENATE(E31,CHAR(10),E32)</f>
        <v xml:space="preserve">
</v>
      </c>
      <c r="F78" s="45"/>
      <c r="G78" s="45" t="str">
        <f>+CONCATENATE(G31,CHAR(10),G32)</f>
        <v xml:space="preserve">
</v>
      </c>
      <c r="H78" s="45"/>
      <c r="I78" s="45" t="str">
        <f>+CONCATENATE(I31,CHAR(10),I32)</f>
        <v xml:space="preserve">
</v>
      </c>
    </row>
    <row r="79" spans="1:9" s="40" customFormat="1" ht="25.95" customHeight="1" x14ac:dyDescent="0.3">
      <c r="A79" s="45" t="str">
        <f>+CONCATENATE(A33,CHAR(10),A34)</f>
        <v xml:space="preserve">
</v>
      </c>
      <c r="B79" s="45"/>
      <c r="C79" s="45" t="str">
        <f>+CONCATENATE(C33,CHAR(10),C34)</f>
        <v xml:space="preserve">
</v>
      </c>
      <c r="D79" s="45"/>
      <c r="E79" s="45" t="str">
        <f>+CONCATENATE(E33,CHAR(10),E34)</f>
        <v xml:space="preserve">
</v>
      </c>
      <c r="F79" s="45"/>
      <c r="G79" s="45" t="str">
        <f>+CONCATENATE(G33,CHAR(10),G34)</f>
        <v xml:space="preserve">
</v>
      </c>
      <c r="H79" s="45"/>
      <c r="I79" s="45" t="str">
        <f>+CONCATENATE(I33,CHAR(10),I34)</f>
        <v xml:space="preserve">
</v>
      </c>
    </row>
    <row r="80" spans="1:9" s="40" customFormat="1" ht="25.95" customHeight="1" x14ac:dyDescent="0.25">
      <c r="A80" s="46" t="str">
        <f>+A36</f>
        <v>HOMBRE VETERANO A K2</v>
      </c>
      <c r="B80" s="46"/>
      <c r="C80" s="46" t="str">
        <f t="shared" ref="C80:G80" si="4">+C36</f>
        <v>HOMBRE VETERANO B K2</v>
      </c>
      <c r="D80" s="46"/>
      <c r="E80" s="46" t="str">
        <f t="shared" si="4"/>
        <v>HOMBRE VETERANO C K2</v>
      </c>
      <c r="F80" s="46"/>
      <c r="G80" s="46" t="str">
        <f t="shared" si="4"/>
        <v>MUJER VETERANA &lt;50 K2</v>
      </c>
      <c r="H80" s="46"/>
      <c r="I80" s="46" t="str">
        <f t="shared" ref="I80" si="5">+I36</f>
        <v>MUJER VETERANA &gt;50 K2</v>
      </c>
    </row>
    <row r="81" spans="1:9" s="40" customFormat="1" ht="25.95" customHeight="1" x14ac:dyDescent="0.3">
      <c r="A81" s="45" t="str">
        <f>+CONCATENATE(A37,CHAR(10),A38)</f>
        <v xml:space="preserve">
</v>
      </c>
      <c r="B81" s="45"/>
      <c r="C81" s="45" t="str">
        <f>+CONCATENATE(C37,CHAR(10),C38)</f>
        <v xml:space="preserve">
</v>
      </c>
      <c r="D81" s="45"/>
      <c r="E81" s="45" t="str">
        <f>+CONCATENATE(E37,CHAR(10),E38)</f>
        <v xml:space="preserve">
</v>
      </c>
      <c r="F81" s="45"/>
      <c r="G81" s="45" t="str">
        <f>+CONCATENATE(G37,CHAR(10),G38)</f>
        <v xml:space="preserve">
</v>
      </c>
      <c r="H81" s="45" t="str">
        <f t="shared" ref="H81:I81" si="6">+CONCATENATE(H37,CHAR(10),H38)</f>
        <v xml:space="preserve">
</v>
      </c>
      <c r="I81" s="45" t="str">
        <f t="shared" si="6"/>
        <v xml:space="preserve">
</v>
      </c>
    </row>
    <row r="82" spans="1:9" s="40" customFormat="1" ht="25.95" customHeight="1" x14ac:dyDescent="0.3">
      <c r="A82" s="45" t="str">
        <f>+CONCATENATE(A39,CHAR(10),A40)</f>
        <v xml:space="preserve">
</v>
      </c>
      <c r="B82" s="45"/>
      <c r="C82" s="45" t="str">
        <f>+CONCATENATE(C39,CHAR(10),C40)</f>
        <v xml:space="preserve">
</v>
      </c>
      <c r="D82" s="45"/>
      <c r="E82" s="45" t="str">
        <f>+CONCATENATE(E39,CHAR(10),E40)</f>
        <v xml:space="preserve">
</v>
      </c>
      <c r="F82" s="45"/>
      <c r="G82" s="45" t="str">
        <f>+CONCATENATE(G39,CHAR(10),G40)</f>
        <v xml:space="preserve">
</v>
      </c>
      <c r="H82" s="45" t="str">
        <f t="shared" ref="H82:I82" si="7">+CONCATENATE(H39,CHAR(10),H40)</f>
        <v xml:space="preserve">
</v>
      </c>
      <c r="I82" s="45" t="str">
        <f t="shared" si="7"/>
        <v xml:space="preserve">
</v>
      </c>
    </row>
    <row r="83" spans="1:9" s="40" customFormat="1" ht="25.95" customHeight="1" x14ac:dyDescent="0.3">
      <c r="A83" s="45" t="str">
        <f>+CONCATENATE(A41,CHAR(10),A42)</f>
        <v xml:space="preserve">
</v>
      </c>
      <c r="B83" s="45"/>
      <c r="C83" s="45" t="str">
        <f>+CONCATENATE(C41,CHAR(10),C42)</f>
        <v xml:space="preserve">
</v>
      </c>
      <c r="D83" s="45"/>
      <c r="E83" s="45" t="str">
        <f>+CONCATENATE(E41,CHAR(10),E42)</f>
        <v xml:space="preserve">
</v>
      </c>
      <c r="F83" s="45"/>
      <c r="G83" s="45" t="str">
        <f>+CONCATENATE(G41,CHAR(10),G42)</f>
        <v xml:space="preserve">
</v>
      </c>
      <c r="H83" s="45" t="str">
        <f t="shared" ref="H83:I83" si="8">+CONCATENATE(H41,CHAR(10),H42)</f>
        <v xml:space="preserve">
</v>
      </c>
      <c r="I83" s="45" t="str">
        <f t="shared" si="8"/>
        <v xml:space="preserve">
</v>
      </c>
    </row>
    <row r="84" spans="1:9" s="40" customFormat="1" ht="25.95" customHeight="1" x14ac:dyDescent="0.25">
      <c r="A84" s="46" t="str">
        <f>+A44</f>
        <v>MIXTO VETERANO K2</v>
      </c>
      <c r="B84" s="46"/>
      <c r="C84" s="46" t="str">
        <f t="shared" ref="C84:G84" si="9">+C44</f>
        <v>HOMBRE K2 INCLUSIVO</v>
      </c>
      <c r="D84" s="46"/>
      <c r="E84" s="46" t="str">
        <f t="shared" si="9"/>
        <v>MUJER K2 INCLUSIVO</v>
      </c>
      <c r="F84" s="46"/>
      <c r="G84" s="46" t="str">
        <f t="shared" si="9"/>
        <v>MIXTO K2 INCLUSIVO</v>
      </c>
      <c r="H84" s="45"/>
      <c r="I84" s="45"/>
    </row>
    <row r="85" spans="1:9" ht="25.95" customHeight="1" x14ac:dyDescent="0.3">
      <c r="A85" s="45" t="str">
        <f>+CONCATENATE(A45,CHAR(10),A46)</f>
        <v xml:space="preserve">
</v>
      </c>
      <c r="B85" s="45" t="str">
        <f t="shared" ref="B85:G85" si="10">+CONCATENATE(B45,CHAR(10),B46)</f>
        <v xml:space="preserve">
</v>
      </c>
      <c r="C85" s="45" t="str">
        <f t="shared" si="10"/>
        <v xml:space="preserve">
</v>
      </c>
      <c r="D85" s="45" t="str">
        <f t="shared" si="10"/>
        <v xml:space="preserve">
</v>
      </c>
      <c r="E85" s="45" t="str">
        <f t="shared" si="10"/>
        <v xml:space="preserve">
</v>
      </c>
      <c r="F85" s="45" t="str">
        <f t="shared" si="10"/>
        <v xml:space="preserve">
</v>
      </c>
      <c r="G85" s="45" t="str">
        <f t="shared" si="10"/>
        <v xml:space="preserve">
</v>
      </c>
    </row>
    <row r="86" spans="1:9" ht="25.95" customHeight="1" x14ac:dyDescent="0.3">
      <c r="A86" s="45" t="str">
        <f>+CONCATENATE(A47,CHAR(10),A48)</f>
        <v xml:space="preserve">
</v>
      </c>
      <c r="B86" s="45" t="str">
        <f t="shared" ref="B86:G86" si="11">+CONCATENATE(B47,CHAR(10),B48)</f>
        <v xml:space="preserve">
</v>
      </c>
      <c r="C86" s="45" t="str">
        <f t="shared" si="11"/>
        <v xml:space="preserve">
</v>
      </c>
      <c r="D86" s="45" t="str">
        <f t="shared" si="11"/>
        <v xml:space="preserve">
</v>
      </c>
      <c r="E86" s="45" t="str">
        <f t="shared" si="11"/>
        <v xml:space="preserve">
</v>
      </c>
      <c r="F86" s="45" t="str">
        <f t="shared" si="11"/>
        <v xml:space="preserve">
</v>
      </c>
      <c r="G86" s="45" t="str">
        <f t="shared" si="11"/>
        <v xml:space="preserve">
</v>
      </c>
    </row>
    <row r="87" spans="1:9" ht="25.95" customHeight="1" x14ac:dyDescent="0.3">
      <c r="A87" s="45" t="str">
        <f>+CONCATENATE(A49,CHAR(10),A50)</f>
        <v xml:space="preserve">
</v>
      </c>
      <c r="B87" s="45" t="str">
        <f t="shared" ref="B87:G87" si="12">+CONCATENATE(B49,CHAR(10),B50)</f>
        <v xml:space="preserve">
</v>
      </c>
      <c r="C87" s="45" t="str">
        <f t="shared" si="12"/>
        <v xml:space="preserve">
</v>
      </c>
      <c r="D87" s="45" t="str">
        <f t="shared" si="12"/>
        <v xml:space="preserve">
</v>
      </c>
      <c r="E87" s="45" t="str">
        <f t="shared" si="12"/>
        <v xml:space="preserve">
</v>
      </c>
      <c r="F87" s="45" t="str">
        <f t="shared" si="12"/>
        <v xml:space="preserve">
</v>
      </c>
      <c r="G87" s="45" t="str">
        <f t="shared" si="12"/>
        <v xml:space="preserve">
</v>
      </c>
    </row>
    <row r="88" spans="1:9" ht="25.95" customHeight="1" x14ac:dyDescent="0.25">
      <c r="C88" s="46" t="str">
        <f>+C52</f>
        <v>HOMBRE OC2 INCLUSIVO</v>
      </c>
      <c r="D88" s="46"/>
      <c r="E88" s="46" t="str">
        <f t="shared" ref="E88:G88" si="13">+E52</f>
        <v>MUJER OC2 INCLUSIVO</v>
      </c>
      <c r="F88" s="46"/>
      <c r="G88" s="46" t="str">
        <f t="shared" si="13"/>
        <v>MIXTO OC2 INCLUSIVO</v>
      </c>
    </row>
    <row r="89" spans="1:9" ht="25.95" customHeight="1" x14ac:dyDescent="0.3">
      <c r="C89" s="45" t="str">
        <f>+CONCATENATE(C53,CHAR(10),C54)</f>
        <v xml:space="preserve">
</v>
      </c>
      <c r="D89" s="45" t="str">
        <f t="shared" ref="D89:G89" si="14">+CONCATENATE(D53,CHAR(10),D54)</f>
        <v xml:space="preserve">
</v>
      </c>
      <c r="E89" s="45" t="str">
        <f t="shared" si="14"/>
        <v xml:space="preserve">
</v>
      </c>
      <c r="F89" s="45" t="str">
        <f t="shared" si="14"/>
        <v xml:space="preserve">
</v>
      </c>
      <c r="G89" s="45" t="str">
        <f t="shared" si="14"/>
        <v xml:space="preserve">
</v>
      </c>
    </row>
    <row r="90" spans="1:9" ht="25.95" customHeight="1" x14ac:dyDescent="0.3">
      <c r="C90" s="45" t="str">
        <f>+CONCATENATE(C55,CHAR(10),C56)</f>
        <v xml:space="preserve">
</v>
      </c>
      <c r="D90" s="45" t="str">
        <f t="shared" ref="D90:G90" si="15">+CONCATENATE(D55,CHAR(10),D56)</f>
        <v xml:space="preserve">
</v>
      </c>
      <c r="E90" s="45" t="str">
        <f t="shared" si="15"/>
        <v xml:space="preserve">
</v>
      </c>
      <c r="F90" s="45" t="str">
        <f t="shared" si="15"/>
        <v xml:space="preserve">
</v>
      </c>
      <c r="G90" s="45" t="str">
        <f t="shared" si="15"/>
        <v xml:space="preserve">
</v>
      </c>
    </row>
    <row r="91" spans="1:9" ht="25.95" customHeight="1" x14ac:dyDescent="0.3">
      <c r="C91" s="45" t="str">
        <f>+CONCATENATE(C57,CHAR(10),C58)</f>
        <v xml:space="preserve">
</v>
      </c>
      <c r="D91" s="45" t="str">
        <f t="shared" ref="D91:G91" si="16">+CONCATENATE(D57,CHAR(10),D58)</f>
        <v xml:space="preserve">
</v>
      </c>
      <c r="E91" s="45" t="str">
        <f t="shared" si="16"/>
        <v xml:space="preserve">
</v>
      </c>
      <c r="F91" s="45" t="str">
        <f t="shared" si="16"/>
        <v xml:space="preserve">
</v>
      </c>
      <c r="G91" s="45" t="str">
        <f t="shared" si="16"/>
        <v xml:space="preserve">
</v>
      </c>
    </row>
  </sheetData>
  <sheetProtection algorithmName="SHA-512" hashValue="wTs1to0v2HTlV7FPTXmbUR5dc+xkWZ5kfSQM97xyWQ6wt8g2NlMydZ9irT3SjRogY3cvXNO0ejsFU/jndZwtdA==" saltValue="64blirUSgAu4cAK0uBGIAw==" spinCount="100000" sheet="1" formatCells="0" formatColumns="0" selectLockedCells="1"/>
  <mergeCells count="4">
    <mergeCell ref="A1:I1"/>
    <mergeCell ref="A2:I2"/>
    <mergeCell ref="A61:I61"/>
    <mergeCell ref="A62:I62"/>
  </mergeCells>
  <conditionalFormatting sqref="A13:A14">
    <cfRule type="duplicateValues" dxfId="78" priority="102"/>
  </conditionalFormatting>
  <conditionalFormatting sqref="A15:A16">
    <cfRule type="duplicateValues" dxfId="77" priority="101"/>
  </conditionalFormatting>
  <conditionalFormatting sqref="A17:A18">
    <cfRule type="duplicateValues" dxfId="76" priority="97"/>
  </conditionalFormatting>
  <conditionalFormatting sqref="A21:A26">
    <cfRule type="duplicateValues" dxfId="75" priority="39"/>
  </conditionalFormatting>
  <conditionalFormatting sqref="A21:A34">
    <cfRule type="duplicateValues" dxfId="74" priority="40"/>
  </conditionalFormatting>
  <conditionalFormatting sqref="A29:A30">
    <cfRule type="duplicateValues" dxfId="73" priority="38"/>
  </conditionalFormatting>
  <conditionalFormatting sqref="A31:A32">
    <cfRule type="duplicateValues" dxfId="72" priority="37"/>
  </conditionalFormatting>
  <conditionalFormatting sqref="A33:A34">
    <cfRule type="duplicateValues" dxfId="71" priority="36"/>
  </conditionalFormatting>
  <conditionalFormatting sqref="A41:A42">
    <cfRule type="duplicateValues" dxfId="70" priority="41"/>
  </conditionalFormatting>
  <conditionalFormatting sqref="A45:A48">
    <cfRule type="duplicateValues" dxfId="69" priority="30"/>
  </conditionalFormatting>
  <conditionalFormatting sqref="A49:A50">
    <cfRule type="duplicateValues" dxfId="68" priority="29"/>
  </conditionalFormatting>
  <conditionalFormatting sqref="A5:B19 B20:B34 D5:I34 A35:I35 A36:H42 A44:A50">
    <cfRule type="duplicateValues" dxfId="67" priority="201"/>
  </conditionalFormatting>
  <conditionalFormatting sqref="B21:B26 A5:B10 I13:I16 D5:I10 D21:I26 D29:H34 A37:A42">
    <cfRule type="duplicateValues" dxfId="66" priority="193"/>
  </conditionalFormatting>
  <conditionalFormatting sqref="C5:C10">
    <cfRule type="duplicateValues" dxfId="65" priority="315"/>
  </conditionalFormatting>
  <conditionalFormatting sqref="C5:C19">
    <cfRule type="duplicateValues" dxfId="64" priority="317"/>
  </conditionalFormatting>
  <conditionalFormatting sqref="C13:C14">
    <cfRule type="duplicateValues" dxfId="63" priority="79"/>
  </conditionalFormatting>
  <conditionalFormatting sqref="C15:C16">
    <cfRule type="duplicateValues" dxfId="62" priority="78"/>
  </conditionalFormatting>
  <conditionalFormatting sqref="C17:C18">
    <cfRule type="duplicateValues" dxfId="61" priority="77"/>
  </conditionalFormatting>
  <conditionalFormatting sqref="C21:C26">
    <cfRule type="duplicateValues" dxfId="60" priority="34"/>
  </conditionalFormatting>
  <conditionalFormatting sqref="C21:C34">
    <cfRule type="duplicateValues" dxfId="59" priority="35"/>
  </conditionalFormatting>
  <conditionalFormatting sqref="C29:C30">
    <cfRule type="duplicateValues" dxfId="58" priority="33"/>
  </conditionalFormatting>
  <conditionalFormatting sqref="C31:C32">
    <cfRule type="duplicateValues" dxfId="57" priority="32"/>
  </conditionalFormatting>
  <conditionalFormatting sqref="C33:C34">
    <cfRule type="duplicateValues" dxfId="56" priority="31"/>
  </conditionalFormatting>
  <conditionalFormatting sqref="C37:C40">
    <cfRule type="duplicateValues" dxfId="55" priority="43"/>
  </conditionalFormatting>
  <conditionalFormatting sqref="C41:C42">
    <cfRule type="duplicateValues" dxfId="54" priority="42"/>
  </conditionalFormatting>
  <conditionalFormatting sqref="C44:C50">
    <cfRule type="duplicateValues" dxfId="53" priority="24"/>
  </conditionalFormatting>
  <conditionalFormatting sqref="C45:C48">
    <cfRule type="duplicateValues" dxfId="52" priority="22"/>
  </conditionalFormatting>
  <conditionalFormatting sqref="C45:C50">
    <cfRule type="duplicateValues" dxfId="51" priority="23"/>
  </conditionalFormatting>
  <conditionalFormatting sqref="C49:C50">
    <cfRule type="duplicateValues" dxfId="50" priority="21"/>
  </conditionalFormatting>
  <conditionalFormatting sqref="C52:C58">
    <cfRule type="duplicateValues" dxfId="49" priority="12"/>
  </conditionalFormatting>
  <conditionalFormatting sqref="C53:C56">
    <cfRule type="duplicateValues" dxfId="48" priority="10"/>
  </conditionalFormatting>
  <conditionalFormatting sqref="C53:C58">
    <cfRule type="duplicateValues" dxfId="47" priority="11"/>
  </conditionalFormatting>
  <conditionalFormatting sqref="C57:C58">
    <cfRule type="duplicateValues" dxfId="46" priority="9"/>
  </conditionalFormatting>
  <conditionalFormatting sqref="C37:H42 A45:A50">
    <cfRule type="duplicateValues" dxfId="45" priority="191"/>
  </conditionalFormatting>
  <conditionalFormatting sqref="E9:E10">
    <cfRule type="duplicateValues" dxfId="44" priority="63"/>
  </conditionalFormatting>
  <conditionalFormatting sqref="E13:E16">
    <cfRule type="duplicateValues" dxfId="43" priority="60"/>
  </conditionalFormatting>
  <conditionalFormatting sqref="E13:E18">
    <cfRule type="duplicateValues" dxfId="42" priority="281"/>
  </conditionalFormatting>
  <conditionalFormatting sqref="E17:E18">
    <cfRule type="duplicateValues" dxfId="41" priority="59"/>
  </conditionalFormatting>
  <conditionalFormatting sqref="E25:E26">
    <cfRule type="duplicateValues" dxfId="40" priority="56"/>
  </conditionalFormatting>
  <conditionalFormatting sqref="E33:E34">
    <cfRule type="duplicateValues" dxfId="39" priority="51"/>
  </conditionalFormatting>
  <conditionalFormatting sqref="E37:E40">
    <cfRule type="duplicateValues" dxfId="38" priority="45"/>
  </conditionalFormatting>
  <conditionalFormatting sqref="E41:E42">
    <cfRule type="duplicateValues" dxfId="37" priority="44"/>
  </conditionalFormatting>
  <conditionalFormatting sqref="E44:E50">
    <cfRule type="duplicateValues" dxfId="36" priority="20"/>
  </conditionalFormatting>
  <conditionalFormatting sqref="E45:E48">
    <cfRule type="duplicateValues" dxfId="35" priority="18"/>
  </conditionalFormatting>
  <conditionalFormatting sqref="E45:E50">
    <cfRule type="duplicateValues" dxfId="34" priority="19"/>
  </conditionalFormatting>
  <conditionalFormatting sqref="E49:E50">
    <cfRule type="duplicateValues" dxfId="33" priority="17"/>
  </conditionalFormatting>
  <conditionalFormatting sqref="E52:E58">
    <cfRule type="duplicateValues" dxfId="32" priority="8"/>
  </conditionalFormatting>
  <conditionalFormatting sqref="E53:E56">
    <cfRule type="duplicateValues" dxfId="31" priority="6"/>
  </conditionalFormatting>
  <conditionalFormatting sqref="E53:E58">
    <cfRule type="duplicateValues" dxfId="30" priority="7"/>
  </conditionalFormatting>
  <conditionalFormatting sqref="E57:E58">
    <cfRule type="duplicateValues" dxfId="29" priority="5"/>
  </conditionalFormatting>
  <conditionalFormatting sqref="G9:G10">
    <cfRule type="duplicateValues" dxfId="28" priority="62"/>
  </conditionalFormatting>
  <conditionalFormatting sqref="G13:G16">
    <cfRule type="duplicateValues" dxfId="27" priority="58"/>
  </conditionalFormatting>
  <conditionalFormatting sqref="G13:G18">
    <cfRule type="duplicateValues" dxfId="26" priority="283"/>
  </conditionalFormatting>
  <conditionalFormatting sqref="G17:G18">
    <cfRule type="duplicateValues" dxfId="25" priority="57"/>
  </conditionalFormatting>
  <conditionalFormatting sqref="G25:G26">
    <cfRule type="duplicateValues" dxfId="24" priority="55"/>
  </conditionalFormatting>
  <conditionalFormatting sqref="G33:G34">
    <cfRule type="duplicateValues" dxfId="23" priority="50"/>
  </conditionalFormatting>
  <conditionalFormatting sqref="G37:G40">
    <cfRule type="duplicateValues" dxfId="22" priority="47"/>
  </conditionalFormatting>
  <conditionalFormatting sqref="G41:G42">
    <cfRule type="duplicateValues" dxfId="21" priority="46"/>
  </conditionalFormatting>
  <conditionalFormatting sqref="G44:G50">
    <cfRule type="duplicateValues" dxfId="20" priority="16"/>
  </conditionalFormatting>
  <conditionalFormatting sqref="G45:G48">
    <cfRule type="duplicateValues" dxfId="19" priority="14"/>
  </conditionalFormatting>
  <conditionalFormatting sqref="G45:G50">
    <cfRule type="duplicateValues" dxfId="18" priority="15"/>
  </conditionalFormatting>
  <conditionalFormatting sqref="G49:G50">
    <cfRule type="duplicateValues" dxfId="17" priority="13"/>
  </conditionalFormatting>
  <conditionalFormatting sqref="G52:G58">
    <cfRule type="duplicateValues" dxfId="16" priority="4"/>
  </conditionalFormatting>
  <conditionalFormatting sqref="G53:G56">
    <cfRule type="duplicateValues" dxfId="15" priority="2"/>
  </conditionalFormatting>
  <conditionalFormatting sqref="G53:G58">
    <cfRule type="duplicateValues" dxfId="14" priority="3"/>
  </conditionalFormatting>
  <conditionalFormatting sqref="G57:G58">
    <cfRule type="duplicateValues" dxfId="13" priority="1"/>
  </conditionalFormatting>
  <conditionalFormatting sqref="I9:I10">
    <cfRule type="duplicateValues" dxfId="12" priority="61"/>
  </conditionalFormatting>
  <conditionalFormatting sqref="I17:I18">
    <cfRule type="duplicateValues" dxfId="11" priority="94"/>
  </conditionalFormatting>
  <conditionalFormatting sqref="I25:I26">
    <cfRule type="duplicateValues" dxfId="10" priority="53"/>
    <cfRule type="duplicateValues" dxfId="9" priority="52"/>
  </conditionalFormatting>
  <conditionalFormatting sqref="I26:I27">
    <cfRule type="duplicateValues" dxfId="8" priority="54"/>
  </conditionalFormatting>
  <conditionalFormatting sqref="I29:I32">
    <cfRule type="duplicateValues" dxfId="7" priority="49"/>
  </conditionalFormatting>
  <conditionalFormatting sqref="I29:I34">
    <cfRule type="duplicateValues" dxfId="6" priority="219"/>
  </conditionalFormatting>
  <conditionalFormatting sqref="I33:I34">
    <cfRule type="duplicateValues" dxfId="5" priority="48"/>
  </conditionalFormatting>
  <conditionalFormatting sqref="I36:I42">
    <cfRule type="duplicateValues" dxfId="4" priority="28"/>
  </conditionalFormatting>
  <conditionalFormatting sqref="I37:I40">
    <cfRule type="duplicateValues" dxfId="3" priority="26"/>
  </conditionalFormatting>
  <conditionalFormatting sqref="I37:I42">
    <cfRule type="duplicateValues" dxfId="2" priority="27"/>
  </conditionalFormatting>
  <conditionalFormatting sqref="I41:I42">
    <cfRule type="duplicateValues" dxfId="1" priority="25"/>
  </conditionalFormatting>
  <printOptions horizontalCentered="1"/>
  <pageMargins left="0.11811023622047245" right="0.11811023622047245" top="0.15748031496062992" bottom="0.15748031496062992" header="0.31496062992125984" footer="0.31496062992125984"/>
  <pageSetup paperSize="9" scale="74" orientation="landscape" r:id="rId1"/>
  <extLst>
    <ext xmlns:x14="http://schemas.microsoft.com/office/spreadsheetml/2009/9/main" uri="{CCE6A557-97BC-4b89-ADB6-D9C93CAAB3DF}">
      <x14:dataValidations xmlns:xm="http://schemas.microsoft.com/office/excel/2006/main" count="24">
        <x14:dataValidation type="list" allowBlank="1" showErrorMessage="1" xr:uid="{00000000-0002-0000-0400-000000000000}">
          <x14:formula1>
            <xm:f>PARTICIPANTES!$B$9:$B$20</xm:f>
          </x14:formula1>
          <xm:sqref>C5:C18 C21 C23 C25 C27 C29 C31 C33</xm:sqref>
        </x14:dataValidation>
        <x14:dataValidation type="list" allowBlank="1" showErrorMessage="1" xr:uid="{00000000-0002-0000-0400-000001000000}">
          <x14:formula1>
            <xm:f>PARTICIPANTES!$B$55:$B$62</xm:f>
          </x14:formula1>
          <xm:sqref>I37:I42</xm:sqref>
        </x14:dataValidation>
        <x14:dataValidation type="list" allowBlank="1" showErrorMessage="1" xr:uid="{00000000-0002-0000-0400-000002000000}">
          <x14:formula1>
            <xm:f>PARTICIPANTES!$AD$9:$AD$50</xm:f>
          </x14:formula1>
          <xm:sqref>A5:A19 C19</xm:sqref>
        </x14:dataValidation>
        <x14:dataValidation type="list" allowBlank="1" showErrorMessage="1" xr:uid="{00000000-0002-0000-0400-000003000000}">
          <x14:formula1>
            <xm:f>PARTICIPANTES!$I$39:$I$50</xm:f>
          </x14:formula1>
          <xm:sqref>E13:E18 E22 E24 E26</xm:sqref>
        </x14:dataValidation>
        <x14:dataValidation type="list" allowBlank="1" showErrorMessage="1" xr:uid="{00000000-0002-0000-0400-000004000000}">
          <x14:formula1>
            <xm:f>PARTICIPANTES!$P$39:$P$50</xm:f>
          </x14:formula1>
          <xm:sqref>G13:G18 G22 G24 G26</xm:sqref>
        </x14:dataValidation>
        <x14:dataValidation type="list" allowBlank="1" showErrorMessage="1" xr:uid="{00000000-0002-0000-0400-000005000000}">
          <x14:formula1>
            <xm:f>PARTICIPANTES!$W$39:$W$50</xm:f>
          </x14:formula1>
          <xm:sqref>I13:I18 I22 I24 I26</xm:sqref>
        </x14:dataValidation>
        <x14:dataValidation type="list" allowBlank="1" showErrorMessage="1" xr:uid="{00000000-0002-0000-0400-000006000000}">
          <x14:formula1>
            <xm:f>PARTICIPANTES!$W$25:$W$34</xm:f>
          </x14:formula1>
          <xm:sqref>I27</xm:sqref>
        </x14:dataValidation>
        <x14:dataValidation type="list" allowBlank="1" showErrorMessage="1" xr:uid="{00000000-0002-0000-0400-000007000000}">
          <x14:formula1>
            <xm:f>PARTICIPANTES!$I$9:$I$20</xm:f>
          </x14:formula1>
          <xm:sqref>E5:E10 E21 E23 E25</xm:sqref>
        </x14:dataValidation>
        <x14:dataValidation type="list" allowBlank="1" showErrorMessage="1" xr:uid="{00000000-0002-0000-0400-000008000000}">
          <x14:formula1>
            <xm:f>PARTICIPANTES!$P$9:$P$20</xm:f>
          </x14:formula1>
          <xm:sqref>G5:G10 G21 G23 G25</xm:sqref>
        </x14:dataValidation>
        <x14:dataValidation type="list" allowBlank="1" showErrorMessage="1" xr:uid="{00000000-0002-0000-0400-000009000000}">
          <x14:formula1>
            <xm:f>PARTICIPANTES!$W$9:$W$20</xm:f>
          </x14:formula1>
          <xm:sqref>I5:I10 I21 I23 I25</xm:sqref>
        </x14:dataValidation>
        <x14:dataValidation type="list" allowBlank="1" showErrorMessage="1" xr:uid="{00000000-0002-0000-0400-00000A000000}">
          <x14:formula1>
            <xm:f>'AUXILIAR LISTAS'!$A$2:$A$41</xm:f>
          </x14:formula1>
          <xm:sqref>A37:A42</xm:sqref>
        </x14:dataValidation>
        <x14:dataValidation type="list" allowBlank="1" showErrorMessage="1" xr:uid="{00000000-0002-0000-0400-00000B000000}">
          <x14:formula1>
            <xm:f>'AUXILIAR LISTAS'!$A$12:$A$41</xm:f>
          </x14:formula1>
          <xm:sqref>C37:C42</xm:sqref>
        </x14:dataValidation>
        <x14:dataValidation type="list" allowBlank="1" showErrorMessage="1" xr:uid="{00000000-0002-0000-0400-00000C000000}">
          <x14:formula1>
            <xm:f>'AUXILIAR LISTAS'!$A$22:$A$41</xm:f>
          </x14:formula1>
          <xm:sqref>E37:E42</xm:sqref>
        </x14:dataValidation>
        <x14:dataValidation type="list" allowBlank="1" showErrorMessage="1" xr:uid="{00000000-0002-0000-0400-00000F000000}">
          <x14:formula1>
            <xm:f>PARTICIPANTES!$B$39:$B$50</xm:f>
          </x14:formula1>
          <xm:sqref>A21:A34 C22 C24 C26 C28 C30 C32 C34</xm:sqref>
        </x14:dataValidation>
        <x14:dataValidation type="list" allowBlank="1" showErrorMessage="1" xr:uid="{00000000-0002-0000-0400-00000D000000}">
          <x14:formula1>
            <xm:f>PARTICIPANTES!$W$55:$W$62</xm:f>
          </x14:formula1>
          <xm:sqref>E29:E34 I29 I31 I33</xm:sqref>
        </x14:dataValidation>
        <x14:dataValidation type="list" allowBlank="1" showErrorMessage="1" xr:uid="{00000000-0002-0000-0400-00000E000000}">
          <x14:formula1>
            <xm:f>PARTICIPANTES!$AD$55:$AD$62</xm:f>
          </x14:formula1>
          <xm:sqref>G29:G34 I30 I32 I34</xm:sqref>
        </x14:dataValidation>
        <x14:dataValidation type="list" allowBlank="1" showErrorMessage="1" xr:uid="{0D9FF48D-6B68-4A39-9651-491A938FBEC8}">
          <x14:formula1>
            <xm:f>'AUXILIAR LISTAS'!$A$42:$A$57</xm:f>
          </x14:formula1>
          <xm:sqref>G37:G42</xm:sqref>
        </x14:dataValidation>
        <x14:dataValidation type="list" allowBlank="1" showErrorMessage="1" xr:uid="{18423242-C51B-446A-8D6E-DBA085C85605}">
          <x14:formula1>
            <xm:f>'AUXILIAR LISTAS'!$A$2:$A$57</xm:f>
          </x14:formula1>
          <xm:sqref>A45:A50</xm:sqref>
        </x14:dataValidation>
        <x14:dataValidation type="list" allowBlank="1" showErrorMessage="1" xr:uid="{3E480C30-2A88-4ACD-97C6-8B42C5244701}">
          <x14:formula1>
            <xm:f>'AUXILIAR LISTAS'!$Q$2:$Q$78</xm:f>
          </x14:formula1>
          <xm:sqref>C45 C47 C49 C53 C55 C57</xm:sqref>
        </x14:dataValidation>
        <x14:dataValidation type="list" allowBlank="1" showErrorMessage="1" xr:uid="{11DF5697-95FB-4D6E-8B14-6B1EA6D101AD}">
          <x14:formula1>
            <xm:f>PARTICIPANTES!$B$67:$B$74</xm:f>
          </x14:formula1>
          <xm:sqref>C46 C48 C50 C54 C56 C58</xm:sqref>
        </x14:dataValidation>
        <x14:dataValidation type="list" allowBlank="1" showErrorMessage="1" xr:uid="{86540E82-D310-4F6A-95CC-CBF95050C7A1}">
          <x14:formula1>
            <xm:f>'AUXILIAR LISTAS'!$M$2:$M$53</xm:f>
          </x14:formula1>
          <xm:sqref>E45 E47 E49 E53 E55 E57</xm:sqref>
        </x14:dataValidation>
        <x14:dataValidation type="list" allowBlank="1" showErrorMessage="1" xr:uid="{7A3B3369-34DC-4839-8659-1F5156F5BCAA}">
          <x14:formula1>
            <xm:f>PARTICIPANTES!$I$67:$I$74</xm:f>
          </x14:formula1>
          <xm:sqref>E54 E56 E58 E46 E48 E50</xm:sqref>
        </x14:dataValidation>
        <x14:dataValidation type="list" allowBlank="1" showErrorMessage="1" xr:uid="{9E478AFD-22F2-4F51-9F26-BC2B3A60285D}">
          <x14:formula1>
            <xm:f>'AUXILIAR LISTAS'!$O$2:$O$119</xm:f>
          </x14:formula1>
          <xm:sqref>G45 G47 G49 G53 G55 G57</xm:sqref>
        </x14:dataValidation>
        <x14:dataValidation type="list" allowBlank="1" showErrorMessage="1" xr:uid="{5025A5B7-E80A-4170-9DB6-EC0A83A7DF05}">
          <x14:formula1>
            <xm:f>'AUXILIAR LISTAS'!$S$2:$S$17</xm:f>
          </x14:formula1>
          <xm:sqref>G46 G48 G50 G54 G56 G58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43"/>
  <sheetViews>
    <sheetView zoomScaleNormal="100" workbookViewId="0">
      <selection activeCell="A5" sqref="A5"/>
    </sheetView>
  </sheetViews>
  <sheetFormatPr defaultColWidth="8.88671875" defaultRowHeight="15" customHeight="1" x14ac:dyDescent="0.3"/>
  <cols>
    <col min="1" max="1" width="30.6640625" style="38" customWidth="1"/>
    <col min="2" max="2" width="1.6640625" style="38" customWidth="1"/>
    <col min="3" max="3" width="30.6640625" style="38" customWidth="1"/>
    <col min="4" max="4" width="1.6640625" style="38" customWidth="1"/>
    <col min="5" max="5" width="30.6640625" style="38" customWidth="1"/>
    <col min="6" max="6" width="1.6640625" style="38" customWidth="1"/>
    <col min="7" max="7" width="30.6640625" style="38" customWidth="1"/>
    <col min="8" max="8" width="1.6640625" style="38" customWidth="1"/>
    <col min="9" max="9" width="30.6640625" style="38" customWidth="1"/>
    <col min="10" max="16384" width="8.88671875" style="38"/>
  </cols>
  <sheetData>
    <row r="1" spans="1:9" ht="15" customHeight="1" x14ac:dyDescent="0.3">
      <c r="A1" s="79" t="s">
        <v>199</v>
      </c>
      <c r="B1" s="79"/>
      <c r="C1" s="79"/>
      <c r="D1" s="79"/>
      <c r="E1" s="79"/>
      <c r="F1" s="79"/>
      <c r="G1" s="79"/>
      <c r="H1" s="79"/>
      <c r="I1" s="79"/>
    </row>
    <row r="2" spans="1:9" ht="15" customHeight="1" x14ac:dyDescent="0.3">
      <c r="A2" s="66" t="str">
        <f>+CONCATENATE("INSCRIPCIONES DEL EQUIPO: ",INICIO!B7)</f>
        <v>INSCRIPCIONES DEL EQUIPO: NOMBRE DEL CLUB</v>
      </c>
      <c r="B2" s="66"/>
      <c r="C2" s="66"/>
      <c r="D2" s="66"/>
      <c r="E2" s="66"/>
      <c r="F2" s="66"/>
      <c r="G2" s="66"/>
      <c r="H2" s="66"/>
      <c r="I2" s="66"/>
    </row>
    <row r="3" spans="1:9" ht="15" customHeight="1" thickBot="1" x14ac:dyDescent="0.35"/>
    <row r="4" spans="1:9" s="40" customFormat="1" ht="15" customHeight="1" thickBot="1" x14ac:dyDescent="0.35">
      <c r="A4" s="39" t="s">
        <v>133</v>
      </c>
      <c r="C4" s="39" t="s">
        <v>134</v>
      </c>
      <c r="E4" s="39" t="s">
        <v>135</v>
      </c>
      <c r="G4" s="39" t="s">
        <v>136</v>
      </c>
      <c r="I4" s="39" t="s">
        <v>137</v>
      </c>
    </row>
    <row r="5" spans="1:9" s="40" customFormat="1" ht="15" customHeight="1" x14ac:dyDescent="0.3">
      <c r="A5" s="22"/>
      <c r="C5" s="22"/>
      <c r="E5" s="22"/>
      <c r="G5" s="22"/>
      <c r="I5" s="22"/>
    </row>
    <row r="6" spans="1:9" s="40" customFormat="1" ht="15" customHeight="1" x14ac:dyDescent="0.3">
      <c r="A6" s="20"/>
      <c r="C6" s="20"/>
      <c r="E6" s="20"/>
      <c r="G6" s="20"/>
      <c r="I6" s="20"/>
    </row>
    <row r="7" spans="1:9" s="40" customFormat="1" ht="15" customHeight="1" x14ac:dyDescent="0.3">
      <c r="A7" s="20"/>
      <c r="C7" s="20"/>
      <c r="E7" s="20"/>
      <c r="G7" s="20"/>
      <c r="I7" s="20"/>
    </row>
    <row r="8" spans="1:9" s="40" customFormat="1" ht="15" customHeight="1" thickBot="1" x14ac:dyDescent="0.35">
      <c r="A8" s="21"/>
      <c r="C8" s="21"/>
      <c r="E8" s="21"/>
      <c r="G8" s="21"/>
      <c r="I8" s="21"/>
    </row>
    <row r="9" spans="1:9" s="40" customFormat="1" ht="15" customHeight="1" x14ac:dyDescent="0.3">
      <c r="A9" s="22"/>
      <c r="C9" s="22"/>
      <c r="E9" s="22"/>
      <c r="G9" s="22"/>
      <c r="I9" s="22"/>
    </row>
    <row r="10" spans="1:9" s="40" customFormat="1" ht="15" customHeight="1" x14ac:dyDescent="0.3">
      <c r="A10" s="20"/>
      <c r="C10" s="20"/>
      <c r="E10" s="20"/>
      <c r="G10" s="20"/>
      <c r="I10" s="20"/>
    </row>
    <row r="11" spans="1:9" s="40" customFormat="1" ht="15" customHeight="1" x14ac:dyDescent="0.3">
      <c r="A11" s="20"/>
      <c r="C11" s="20"/>
      <c r="E11" s="20"/>
      <c r="G11" s="20"/>
      <c r="I11" s="20"/>
    </row>
    <row r="12" spans="1:9" s="40" customFormat="1" ht="15" customHeight="1" thickBot="1" x14ac:dyDescent="0.35">
      <c r="A12" s="21"/>
      <c r="C12" s="21"/>
      <c r="E12" s="21"/>
      <c r="G12" s="21"/>
      <c r="I12" s="21"/>
    </row>
    <row r="13" spans="1:9" s="40" customFormat="1" ht="15" customHeight="1" x14ac:dyDescent="0.3">
      <c r="A13" s="22"/>
      <c r="C13" s="22"/>
      <c r="E13" s="20"/>
      <c r="G13" s="20"/>
      <c r="I13" s="20"/>
    </row>
    <row r="14" spans="1:9" s="40" customFormat="1" ht="15" customHeight="1" x14ac:dyDescent="0.3">
      <c r="A14" s="20"/>
      <c r="C14" s="20"/>
      <c r="E14" s="20"/>
      <c r="G14" s="20"/>
      <c r="I14" s="20"/>
    </row>
    <row r="15" spans="1:9" s="40" customFormat="1" ht="15" customHeight="1" x14ac:dyDescent="0.3">
      <c r="A15" s="20"/>
      <c r="C15" s="20"/>
      <c r="E15" s="20"/>
      <c r="G15" s="20"/>
      <c r="I15" s="20"/>
    </row>
    <row r="16" spans="1:9" s="40" customFormat="1" ht="15" customHeight="1" thickBot="1" x14ac:dyDescent="0.35">
      <c r="A16" s="21"/>
      <c r="C16" s="21"/>
      <c r="E16" s="21"/>
      <c r="G16" s="21"/>
      <c r="I16" s="21"/>
    </row>
    <row r="17" spans="1:9" s="40" customFormat="1" ht="15" customHeight="1" thickBot="1" x14ac:dyDescent="0.35">
      <c r="A17" s="41"/>
      <c r="C17" s="42"/>
    </row>
    <row r="18" spans="1:9" s="40" customFormat="1" ht="15" customHeight="1" thickBot="1" x14ac:dyDescent="0.35">
      <c r="A18" s="41"/>
      <c r="C18" s="43"/>
      <c r="E18" s="39" t="s">
        <v>138</v>
      </c>
      <c r="G18" s="39" t="s">
        <v>139</v>
      </c>
      <c r="I18" s="39" t="s">
        <v>140</v>
      </c>
    </row>
    <row r="19" spans="1:9" s="40" customFormat="1" ht="15" customHeight="1" x14ac:dyDescent="0.3">
      <c r="A19" s="22"/>
      <c r="C19" s="22"/>
      <c r="E19" s="22"/>
      <c r="G19" s="22"/>
      <c r="I19" s="22"/>
    </row>
    <row r="20" spans="1:9" s="40" customFormat="1" ht="15" customHeight="1" x14ac:dyDescent="0.3">
      <c r="A20" s="20"/>
      <c r="C20" s="20"/>
      <c r="E20" s="20"/>
      <c r="G20" s="20"/>
      <c r="I20" s="20"/>
    </row>
    <row r="21" spans="1:9" s="40" customFormat="1" ht="15" customHeight="1" x14ac:dyDescent="0.3">
      <c r="A21" s="20"/>
      <c r="C21" s="20"/>
      <c r="E21" s="20"/>
      <c r="G21" s="20"/>
      <c r="I21" s="20"/>
    </row>
    <row r="22" spans="1:9" s="40" customFormat="1" ht="15" customHeight="1" thickBot="1" x14ac:dyDescent="0.35">
      <c r="A22" s="21"/>
      <c r="C22" s="21"/>
      <c r="E22" s="21"/>
      <c r="G22" s="21"/>
      <c r="I22" s="21"/>
    </row>
    <row r="23" spans="1:9" s="40" customFormat="1" ht="15" customHeight="1" x14ac:dyDescent="0.3">
      <c r="A23" s="22"/>
      <c r="C23" s="22"/>
      <c r="E23" s="22"/>
      <c r="G23" s="22"/>
      <c r="I23" s="22"/>
    </row>
    <row r="24" spans="1:9" s="40" customFormat="1" ht="15" customHeight="1" x14ac:dyDescent="0.3">
      <c r="A24" s="20"/>
      <c r="C24" s="20"/>
      <c r="E24" s="20"/>
      <c r="G24" s="20"/>
      <c r="I24" s="20"/>
    </row>
    <row r="25" spans="1:9" s="40" customFormat="1" ht="15" customHeight="1" x14ac:dyDescent="0.3">
      <c r="A25" s="20"/>
      <c r="C25" s="20"/>
      <c r="E25" s="20"/>
      <c r="G25" s="20"/>
      <c r="I25" s="20"/>
    </row>
    <row r="26" spans="1:9" s="40" customFormat="1" ht="15" customHeight="1" thickBot="1" x14ac:dyDescent="0.35">
      <c r="A26" s="21"/>
      <c r="C26" s="21"/>
      <c r="E26" s="21"/>
      <c r="G26" s="21"/>
      <c r="I26" s="21"/>
    </row>
    <row r="27" spans="1:9" s="40" customFormat="1" ht="15" customHeight="1" x14ac:dyDescent="0.3">
      <c r="A27" s="20"/>
      <c r="C27" s="22"/>
      <c r="E27" s="20"/>
      <c r="G27" s="20"/>
      <c r="I27" s="20"/>
    </row>
    <row r="28" spans="1:9" s="40" customFormat="1" ht="15" customHeight="1" x14ac:dyDescent="0.3">
      <c r="A28" s="20"/>
      <c r="C28" s="20"/>
      <c r="E28" s="20"/>
      <c r="G28" s="20"/>
      <c r="I28" s="20"/>
    </row>
    <row r="29" spans="1:9" s="40" customFormat="1" ht="15" customHeight="1" x14ac:dyDescent="0.3">
      <c r="A29" s="20"/>
      <c r="C29" s="20"/>
      <c r="E29" s="20"/>
      <c r="G29" s="20"/>
      <c r="I29" s="20"/>
    </row>
    <row r="30" spans="1:9" s="40" customFormat="1" ht="15" customHeight="1" thickBot="1" x14ac:dyDescent="0.35">
      <c r="A30" s="21"/>
      <c r="C30" s="21"/>
      <c r="E30" s="21"/>
      <c r="G30" s="21"/>
      <c r="I30" s="21"/>
    </row>
    <row r="33" spans="1:9" ht="15" customHeight="1" x14ac:dyDescent="0.3">
      <c r="A33" s="82" t="str">
        <f>+A1</f>
        <v>CAMPEONATO INTERAUTONÓMICO DE VELOCIDAD</v>
      </c>
      <c r="B33" s="82"/>
      <c r="C33" s="82"/>
      <c r="D33" s="82"/>
      <c r="E33" s="82"/>
      <c r="F33" s="82"/>
      <c r="G33" s="82"/>
      <c r="H33" s="82"/>
      <c r="I33" s="82"/>
    </row>
    <row r="34" spans="1:9" ht="15" customHeight="1" x14ac:dyDescent="0.3">
      <c r="A34" s="66" t="str">
        <f>+A2</f>
        <v>INSCRIPCIONES DEL EQUIPO: NOMBRE DEL CLUB</v>
      </c>
      <c r="B34" s="66"/>
      <c r="C34" s="66"/>
      <c r="D34" s="66"/>
      <c r="E34" s="66"/>
      <c r="F34" s="66"/>
      <c r="G34" s="66"/>
      <c r="H34" s="66"/>
      <c r="I34" s="66"/>
    </row>
    <row r="36" spans="1:9" s="44" customFormat="1" ht="15" customHeight="1" x14ac:dyDescent="0.25">
      <c r="A36" s="44" t="str">
        <f>+A4</f>
        <v>BENJAMÍN/ALEVÍN K4</v>
      </c>
      <c r="C36" s="44" t="str">
        <f>+C4</f>
        <v>INFANTIL K4</v>
      </c>
      <c r="E36" s="44" t="str">
        <f>+E4</f>
        <v>HOMBRE CADETE K4</v>
      </c>
      <c r="G36" s="44" t="str">
        <f>+G4</f>
        <v>HOMBRE JUVENIL K4</v>
      </c>
      <c r="I36" s="44" t="str">
        <f>+I4</f>
        <v>HOMBRE SENIOR K4</v>
      </c>
    </row>
    <row r="37" spans="1:9" s="45" customFormat="1" ht="49.95" customHeight="1" x14ac:dyDescent="0.3">
      <c r="A37" s="45" t="str">
        <f>+CONCATENATE(A5,CHAR(10),A6,CHAR(10),A7,CHAR(10),A8)</f>
        <v xml:space="preserve">
</v>
      </c>
      <c r="C37" s="45" t="str">
        <f>+CONCATENATE(C5,CHAR(10),C6,CHAR(10),C7,CHAR(10),C8)</f>
        <v xml:space="preserve">
</v>
      </c>
      <c r="E37" s="45" t="str">
        <f>+CONCATENATE(E5,CHAR(10),E6,CHAR(10),E7,CHAR(10),E8)</f>
        <v xml:space="preserve">
</v>
      </c>
      <c r="G37" s="45" t="str">
        <f>+CONCATENATE(G5,CHAR(10),G6,CHAR(10),G7,CHAR(10),G8)</f>
        <v xml:space="preserve">
</v>
      </c>
      <c r="I37" s="45" t="str">
        <f>+CONCATENATE(I5,CHAR(10),I6,CHAR(10),I7,CHAR(10),I8)</f>
        <v xml:space="preserve">
</v>
      </c>
    </row>
    <row r="38" spans="1:9" s="45" customFormat="1" ht="49.95" customHeight="1" x14ac:dyDescent="0.3">
      <c r="A38" s="45" t="str">
        <f>+CONCATENATE(A9,CHAR(10),A10,CHAR(10),A11,CHAR(10),A12)</f>
        <v xml:space="preserve">
</v>
      </c>
      <c r="C38" s="45" t="str">
        <f>+CONCATENATE(C9,CHAR(10),C10,CHAR(10),C11,CHAR(10),C12)</f>
        <v xml:space="preserve">
</v>
      </c>
      <c r="E38" s="45" t="str">
        <f>+CONCATENATE(E9,CHAR(10),E10,CHAR(10),E11,CHAR(10),E12)</f>
        <v xml:space="preserve">
</v>
      </c>
      <c r="G38" s="45" t="str">
        <f>+CONCATENATE(G9,CHAR(10),G10,CHAR(10),G11,CHAR(10),G12)</f>
        <v xml:space="preserve">
</v>
      </c>
      <c r="I38" s="45" t="str">
        <f>+CONCATENATE(I9,CHAR(10),I10,CHAR(10),I11,CHAR(10),I12)</f>
        <v xml:space="preserve">
</v>
      </c>
    </row>
    <row r="39" spans="1:9" s="45" customFormat="1" ht="49.95" customHeight="1" x14ac:dyDescent="0.3">
      <c r="A39" s="45" t="str">
        <f>+CONCATENATE(A13,CHAR(10),A14,CHAR(10),A15,CHAR(10),A16)</f>
        <v xml:space="preserve">
</v>
      </c>
      <c r="C39" s="45" t="str">
        <f>+CONCATENATE(C13,CHAR(10),C14,CHAR(10),C15,CHAR(10),C16)</f>
        <v xml:space="preserve">
</v>
      </c>
      <c r="E39" s="45" t="str">
        <f>+CONCATENATE(E13,CHAR(10),E14,CHAR(10),E15,CHAR(10),E16)</f>
        <v xml:space="preserve">
</v>
      </c>
      <c r="G39" s="45" t="str">
        <f>+CONCATENATE(G13,CHAR(10),G14,CHAR(10),G15,CHAR(10),G16)</f>
        <v xml:space="preserve">
</v>
      </c>
      <c r="I39" s="45" t="str">
        <f>+CONCATENATE(I13,CHAR(10),I14,CHAR(10),I15,CHAR(10),I16)</f>
        <v xml:space="preserve">
</v>
      </c>
    </row>
    <row r="40" spans="1:9" s="45" customFormat="1" ht="49.95" customHeight="1" x14ac:dyDescent="0.25">
      <c r="A40" s="45" t="str">
        <f>+CONCATENATE(A19,CHAR(10),A20,CHAR(10),A21,CHAR(10),A22)</f>
        <v xml:space="preserve">
</v>
      </c>
      <c r="C40" s="45" t="str">
        <f>+CONCATENATE(C19,CHAR(10),C20,CHAR(10),C21,CHAR(10),C22)</f>
        <v xml:space="preserve">
</v>
      </c>
      <c r="E40" s="46" t="str">
        <f>+E18</f>
        <v>HOMBRE VETERANO K4</v>
      </c>
      <c r="F40" s="46"/>
      <c r="G40" s="46" t="str">
        <f>+G18</f>
        <v>MUJER ABSOLUTA K4</v>
      </c>
      <c r="H40" s="46"/>
      <c r="I40" s="46" t="str">
        <f>+I18</f>
        <v>MIXTO ABSOLUTO K4</v>
      </c>
    </row>
    <row r="41" spans="1:9" s="40" customFormat="1" ht="49.95" customHeight="1" x14ac:dyDescent="0.3">
      <c r="A41" s="45" t="str">
        <f>+CONCATENATE(A23,CHAR(10),A24,CHAR(10),A25,CHAR(10),A26)</f>
        <v xml:space="preserve">
</v>
      </c>
      <c r="B41" s="45"/>
      <c r="C41" s="45" t="str">
        <f>+CONCATENATE(C23,CHAR(10),C24,CHAR(10),C25,CHAR(10),C26)</f>
        <v xml:space="preserve">
</v>
      </c>
      <c r="D41" s="45"/>
      <c r="E41" s="45" t="str">
        <f>+CONCATENATE(E19,CHAR(10),E20,CHAR(10),E21,CHAR(10),E22)</f>
        <v xml:space="preserve">
</v>
      </c>
      <c r="F41" s="45" t="str">
        <f>+CONCATENATE(F19,CHAR(10),F20,CHAR(10),F21,CHAR(10),F22)</f>
        <v xml:space="preserve">
</v>
      </c>
      <c r="G41" s="45" t="str">
        <f>+CONCATENATE(G19,CHAR(10),G20,CHAR(10),G21,CHAR(10),G22)</f>
        <v xml:space="preserve">
</v>
      </c>
      <c r="H41" s="45" t="str">
        <f>+CONCATENATE(H19,CHAR(10),H20,CHAR(10),H21,CHAR(10),H22)</f>
        <v xml:space="preserve">
</v>
      </c>
      <c r="I41" s="45" t="str">
        <f>+CONCATENATE(I19,CHAR(10),I20,CHAR(10),I21,CHAR(10),I22)</f>
        <v xml:space="preserve">
</v>
      </c>
    </row>
    <row r="42" spans="1:9" s="40" customFormat="1" ht="49.95" customHeight="1" x14ac:dyDescent="0.3">
      <c r="A42" s="45" t="str">
        <f>+CONCATENATE(A27,CHAR(10),A28,CHAR(10),A29,CHAR(10),A30)</f>
        <v xml:space="preserve">
</v>
      </c>
      <c r="B42" s="45"/>
      <c r="C42" s="45" t="str">
        <f>+CONCATENATE(C27,CHAR(10),C28,CHAR(10),C29,CHAR(10),C30)</f>
        <v xml:space="preserve">
</v>
      </c>
      <c r="D42" s="45"/>
      <c r="E42" s="45" t="str">
        <f>+CONCATENATE(E23,CHAR(10),E24,CHAR(10),E25,CHAR(10),E26)</f>
        <v xml:space="preserve">
</v>
      </c>
      <c r="F42" s="45" t="str">
        <f>+CONCATENATE(F23,CHAR(10),F24,CHAR(10),F25,CHAR(10),F26)</f>
        <v xml:space="preserve">
</v>
      </c>
      <c r="G42" s="45" t="str">
        <f>+CONCATENATE(G23,CHAR(10),G24,CHAR(10),G25,CHAR(10),G26)</f>
        <v xml:space="preserve">
</v>
      </c>
      <c r="H42" s="45" t="str">
        <f>+CONCATENATE(H23,CHAR(10),H24,CHAR(10),H25,CHAR(10),H26)</f>
        <v xml:space="preserve">
</v>
      </c>
      <c r="I42" s="45" t="str">
        <f>+CONCATENATE(I23,CHAR(10),I24,CHAR(10),I25,CHAR(10),I26)</f>
        <v xml:space="preserve">
</v>
      </c>
    </row>
    <row r="43" spans="1:9" s="2" customFormat="1" ht="49.95" customHeight="1" x14ac:dyDescent="0.25">
      <c r="A43" s="45"/>
      <c r="B43" s="45"/>
      <c r="C43" s="45"/>
      <c r="D43" s="46"/>
      <c r="E43" s="45" t="str">
        <f t="shared" ref="E43:F43" si="0">+CONCATENATE(E27,CHAR(10),E28,CHAR(10),E29,CHAR(10),E30)</f>
        <v xml:space="preserve">
</v>
      </c>
      <c r="F43" s="45" t="str">
        <f t="shared" si="0"/>
        <v xml:space="preserve">
</v>
      </c>
      <c r="G43" s="45" t="str">
        <f>+CONCATENATE(G27,CHAR(10),G28,CHAR(10),G29,CHAR(10),G30)</f>
        <v xml:space="preserve">
</v>
      </c>
      <c r="H43" s="45" t="str">
        <f t="shared" ref="H43:I43" si="1">+CONCATENATE(H27,CHAR(10),H28,CHAR(10),H29,CHAR(10),H30)</f>
        <v xml:space="preserve">
</v>
      </c>
      <c r="I43" s="45" t="str">
        <f t="shared" si="1"/>
        <v xml:space="preserve">
</v>
      </c>
    </row>
  </sheetData>
  <sheetProtection algorithmName="SHA-512" hashValue="V1Irt166I4n4yFIxYoACnkpROKJZIjyCt2gElaHL0UvWjAoQRR/soWl3n2RiEMB1HdLY+rzyDO5i99AD4RixdQ==" saltValue="Sd6icgugL1QI8+/a9r94kA==" spinCount="100000" sheet="1" selectLockedCells="1"/>
  <mergeCells count="4">
    <mergeCell ref="A1:I1"/>
    <mergeCell ref="A2:I2"/>
    <mergeCell ref="A33:I33"/>
    <mergeCell ref="A34:I34"/>
  </mergeCells>
  <conditionalFormatting sqref="A19:E30 A5:I16 G19:I30">
    <cfRule type="duplicateValues" dxfId="0" priority="291"/>
  </conditionalFormatting>
  <printOptions horizontalCentered="1"/>
  <pageMargins left="0.11811023622047245" right="0.11811023622047245" top="0.15748031496062992" bottom="0.15748031496062992" header="0.31496062992125984" footer="0.31496062992125984"/>
  <pageSetup paperSize="9" scale="91" fitToHeight="0" orientation="landscape" r:id="rId1"/>
  <extLst>
    <ext xmlns:x14="http://schemas.microsoft.com/office/spreadsheetml/2009/9/main" uri="{CCE6A557-97BC-4b89-ADB6-D9C93CAAB3DF}">
      <x14:dataValidations xmlns:xm="http://schemas.microsoft.com/office/excel/2006/main" count="8">
        <x14:dataValidation type="list" allowBlank="1" showErrorMessage="1" xr:uid="{00000000-0002-0000-0500-000000000000}">
          <x14:formula1>
            <xm:f>PARTICIPANTES!$I$9:$I$20</xm:f>
          </x14:formula1>
          <xm:sqref>E5:E16</xm:sqref>
        </x14:dataValidation>
        <x14:dataValidation type="list" allowBlank="1" showErrorMessage="1" xr:uid="{00000000-0002-0000-0500-000001000000}">
          <x14:formula1>
            <xm:f>PARTICIPANTES!$P$9:$P$20</xm:f>
          </x14:formula1>
          <xm:sqref>G5:G16</xm:sqref>
        </x14:dataValidation>
        <x14:dataValidation type="list" allowBlank="1" showErrorMessage="1" xr:uid="{00000000-0002-0000-0500-000002000000}">
          <x14:formula1>
            <xm:f>PARTICIPANTES!$W$9:$W$20</xm:f>
          </x14:formula1>
          <xm:sqref>I5:I16</xm:sqref>
        </x14:dataValidation>
        <x14:dataValidation type="list" allowBlank="1" showErrorMessage="1" xr:uid="{00000000-0002-0000-0500-000003000000}">
          <x14:formula1>
            <xm:f>'AUXILIAR LISTAS'!$A$2:$A$41</xm:f>
          </x14:formula1>
          <xm:sqref>E19:E30</xm:sqref>
        </x14:dataValidation>
        <x14:dataValidation type="list" allowBlank="1" showErrorMessage="1" xr:uid="{00000000-0002-0000-0500-000004000000}">
          <x14:formula1>
            <xm:f>'AUXILIAR LISTAS'!$M$2:$M$53</xm:f>
          </x14:formula1>
          <xm:sqref>G19:G30</xm:sqref>
        </x14:dataValidation>
        <x14:dataValidation type="list" allowBlank="1" showErrorMessage="1" xr:uid="{00000000-0002-0000-0500-000005000000}">
          <x14:formula1>
            <xm:f>PARTICIPANTES!$AD$9:$AD$50</xm:f>
          </x14:formula1>
          <xm:sqref>A5:A30</xm:sqref>
        </x14:dataValidation>
        <x14:dataValidation type="list" allowBlank="1" showErrorMessage="1" xr:uid="{00000000-0002-0000-0500-000006000000}">
          <x14:formula1>
            <xm:f>'AUXILIAR LISTAS'!$E$2:$E$25</xm:f>
          </x14:formula1>
          <xm:sqref>C5:C30</xm:sqref>
        </x14:dataValidation>
        <x14:dataValidation type="list" allowBlank="1" showErrorMessage="1" xr:uid="{00000000-0002-0000-0500-000007000000}">
          <x14:formula1>
            <xm:f>'AUXILIAR LISTAS'!$O$2:$O$119</xm:f>
          </x14:formula1>
          <xm:sqref>I19:I30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CE205-A474-4F07-AC8B-A964B51298BB}">
  <sheetPr>
    <pageSetUpPr fitToPage="1"/>
  </sheetPr>
  <dimension ref="A1:D241"/>
  <sheetViews>
    <sheetView workbookViewId="0">
      <selection activeCell="B2" sqref="B2"/>
    </sheetView>
  </sheetViews>
  <sheetFormatPr defaultRowHeight="16.05" customHeight="1" x14ac:dyDescent="0.3"/>
  <cols>
    <col min="1" max="1" width="2.88671875" style="36" customWidth="1"/>
    <col min="2" max="2" width="35.77734375" style="34" customWidth="1"/>
    <col min="3" max="3" width="35.77734375" style="33" customWidth="1"/>
    <col min="4" max="4" width="25.77734375" style="33" customWidth="1"/>
    <col min="5" max="16384" width="8.88671875" style="33"/>
  </cols>
  <sheetData>
    <row r="1" spans="1:4" ht="16.05" customHeight="1" x14ac:dyDescent="0.3">
      <c r="B1" s="35" t="s">
        <v>142</v>
      </c>
      <c r="C1" s="30" t="s">
        <v>3</v>
      </c>
      <c r="D1" s="30" t="s">
        <v>143</v>
      </c>
    </row>
    <row r="2" spans="1:4" ht="16.05" customHeight="1" x14ac:dyDescent="0.3">
      <c r="A2" s="36" t="str">
        <f>+'EMBARCACIONES K1-C1'!A38</f>
        <v/>
      </c>
      <c r="B2" s="34" t="str">
        <f>+UPPER(A2)</f>
        <v/>
      </c>
      <c r="C2" s="33" t="str">
        <f>+INICIO!$B$7</f>
        <v>NOMBRE DEL CLUB</v>
      </c>
      <c r="D2" s="33" t="str">
        <f>+'EMBARCACIONES K1-C1'!$A$37</f>
        <v>BENJAMÍN/ALEVÍN K1</v>
      </c>
    </row>
    <row r="3" spans="1:4" ht="16.05" customHeight="1" x14ac:dyDescent="0.3">
      <c r="A3" s="36" t="str">
        <f>+'EMBARCACIONES K1-C1'!A39</f>
        <v/>
      </c>
      <c r="B3" s="34" t="str">
        <f t="shared" ref="B3:B66" si="0">+UPPER(A3)</f>
        <v/>
      </c>
      <c r="C3" s="33" t="str">
        <f>+INICIO!$B$7</f>
        <v>NOMBRE DEL CLUB</v>
      </c>
      <c r="D3" s="33" t="str">
        <f>+'EMBARCACIONES K1-C1'!$A$37</f>
        <v>BENJAMÍN/ALEVÍN K1</v>
      </c>
    </row>
    <row r="4" spans="1:4" ht="16.05" customHeight="1" x14ac:dyDescent="0.3">
      <c r="A4" s="36" t="str">
        <f>+'EMBARCACIONES K1-C1'!A40</f>
        <v/>
      </c>
      <c r="B4" s="34" t="str">
        <f t="shared" si="0"/>
        <v/>
      </c>
      <c r="C4" s="33" t="str">
        <f>+INICIO!$B$7</f>
        <v>NOMBRE DEL CLUB</v>
      </c>
      <c r="D4" s="33" t="str">
        <f>+'EMBARCACIONES K1-C1'!$A$37</f>
        <v>BENJAMÍN/ALEVÍN K1</v>
      </c>
    </row>
    <row r="5" spans="1:4" ht="16.05" customHeight="1" x14ac:dyDescent="0.3">
      <c r="A5" s="36" t="str">
        <f>+'EMBARCACIONES K1-C1'!A41</f>
        <v/>
      </c>
      <c r="B5" s="34" t="str">
        <f t="shared" si="0"/>
        <v/>
      </c>
      <c r="C5" s="33" t="str">
        <f>+INICIO!$B$7</f>
        <v>NOMBRE DEL CLUB</v>
      </c>
      <c r="D5" s="33" t="str">
        <f>+'EMBARCACIONES K1-C1'!$A$37</f>
        <v>BENJAMÍN/ALEVÍN K1</v>
      </c>
    </row>
    <row r="6" spans="1:4" ht="16.05" customHeight="1" x14ac:dyDescent="0.3">
      <c r="A6" s="36" t="str">
        <f>+'EMBARCACIONES K1-C1'!A42</f>
        <v/>
      </c>
      <c r="B6" s="34" t="str">
        <f t="shared" si="0"/>
        <v/>
      </c>
      <c r="C6" s="33" t="str">
        <f>+INICIO!$B$7</f>
        <v>NOMBRE DEL CLUB</v>
      </c>
      <c r="D6" s="33" t="str">
        <f>+'EMBARCACIONES K1-C1'!$A$37</f>
        <v>BENJAMÍN/ALEVÍN K1</v>
      </c>
    </row>
    <row r="7" spans="1:4" ht="16.05" customHeight="1" x14ac:dyDescent="0.3">
      <c r="A7" s="36" t="str">
        <f>+'EMBARCACIONES K1-C1'!A43</f>
        <v/>
      </c>
      <c r="B7" s="34" t="str">
        <f t="shared" si="0"/>
        <v/>
      </c>
      <c r="C7" s="33" t="str">
        <f>+INICIO!$B$7</f>
        <v>NOMBRE DEL CLUB</v>
      </c>
      <c r="D7" s="33" t="str">
        <f>+'EMBARCACIONES K1-C1'!$A$37</f>
        <v>BENJAMÍN/ALEVÍN K1</v>
      </c>
    </row>
    <row r="8" spans="1:4" ht="16.05" customHeight="1" x14ac:dyDescent="0.3">
      <c r="A8" s="36" t="str">
        <f>+'EMBARCACIONES K1-C1'!A44</f>
        <v/>
      </c>
      <c r="B8" s="34" t="str">
        <f t="shared" si="0"/>
        <v/>
      </c>
      <c r="C8" s="33" t="str">
        <f>+INICIO!$B$7</f>
        <v>NOMBRE DEL CLUB</v>
      </c>
      <c r="D8" s="33" t="str">
        <f>+'EMBARCACIONES K1-C1'!$A$37</f>
        <v>BENJAMÍN/ALEVÍN K1</v>
      </c>
    </row>
    <row r="9" spans="1:4" ht="16.05" customHeight="1" x14ac:dyDescent="0.3">
      <c r="A9" s="36" t="str">
        <f>+'EMBARCACIONES K1-C1'!A45</f>
        <v/>
      </c>
      <c r="B9" s="34" t="str">
        <f t="shared" si="0"/>
        <v/>
      </c>
      <c r="C9" s="33" t="str">
        <f>+INICIO!$B$7</f>
        <v>NOMBRE DEL CLUB</v>
      </c>
      <c r="D9" s="33" t="str">
        <f>+'EMBARCACIONES K1-C1'!$A$37</f>
        <v>BENJAMÍN/ALEVÍN K1</v>
      </c>
    </row>
    <row r="10" spans="1:4" ht="16.05" customHeight="1" x14ac:dyDescent="0.3">
      <c r="A10" s="36" t="str">
        <f>+'EMBARCACIONES K1-C1'!A46</f>
        <v/>
      </c>
      <c r="B10" s="34" t="str">
        <f t="shared" si="0"/>
        <v/>
      </c>
      <c r="C10" s="33" t="str">
        <f>+INICIO!$B$7</f>
        <v>NOMBRE DEL CLUB</v>
      </c>
      <c r="D10" s="33" t="str">
        <f>+'EMBARCACIONES K1-C1'!$A$37</f>
        <v>BENJAMÍN/ALEVÍN K1</v>
      </c>
    </row>
    <row r="11" spans="1:4" ht="16.05" customHeight="1" x14ac:dyDescent="0.3">
      <c r="A11" s="36" t="str">
        <f>+'EMBARCACIONES K1-C1'!A47</f>
        <v/>
      </c>
      <c r="B11" s="34" t="str">
        <f t="shared" si="0"/>
        <v/>
      </c>
      <c r="C11" s="33" t="str">
        <f>+INICIO!$B$7</f>
        <v>NOMBRE DEL CLUB</v>
      </c>
      <c r="D11" s="33" t="str">
        <f>+'EMBARCACIONES K1-C1'!$A$37</f>
        <v>BENJAMÍN/ALEVÍN K1</v>
      </c>
    </row>
    <row r="12" spans="1:4" ht="16.05" customHeight="1" x14ac:dyDescent="0.3">
      <c r="A12" s="36" t="str">
        <f>+'EMBARCACIONES K1-C1'!A48</f>
        <v/>
      </c>
      <c r="B12" s="34" t="str">
        <f t="shared" si="0"/>
        <v/>
      </c>
      <c r="C12" s="33" t="str">
        <f>+INICIO!$B$7</f>
        <v>NOMBRE DEL CLUB</v>
      </c>
      <c r="D12" s="33" t="str">
        <f>+'EMBARCACIONES K1-C1'!$A$37</f>
        <v>BENJAMÍN/ALEVÍN K1</v>
      </c>
    </row>
    <row r="13" spans="1:4" ht="16.05" customHeight="1" x14ac:dyDescent="0.3">
      <c r="A13" s="36" t="str">
        <f>+'EMBARCACIONES K1-C1'!A49</f>
        <v/>
      </c>
      <c r="B13" s="34" t="str">
        <f t="shared" si="0"/>
        <v/>
      </c>
      <c r="C13" s="33" t="str">
        <f>+INICIO!$B$7</f>
        <v>NOMBRE DEL CLUB</v>
      </c>
      <c r="D13" s="33" t="str">
        <f>+'EMBARCACIONES K1-C1'!$A$37</f>
        <v>BENJAMÍN/ALEVÍN K1</v>
      </c>
    </row>
    <row r="14" spans="1:4" ht="16.05" customHeight="1" x14ac:dyDescent="0.3">
      <c r="A14" s="36" t="str">
        <f>+'EMBARCACIONES K1-C1'!A50</f>
        <v/>
      </c>
      <c r="B14" s="34" t="str">
        <f t="shared" si="0"/>
        <v/>
      </c>
      <c r="C14" s="33" t="str">
        <f>+INICIO!$B$7</f>
        <v>NOMBRE DEL CLUB</v>
      </c>
      <c r="D14" s="33" t="str">
        <f>+'EMBARCACIONES K1-C1'!$A$37</f>
        <v>BENJAMÍN/ALEVÍN K1</v>
      </c>
    </row>
    <row r="15" spans="1:4" ht="16.05" customHeight="1" x14ac:dyDescent="0.3">
      <c r="A15" s="36" t="str">
        <f>+'EMBARCACIONES K1-C1'!C38</f>
        <v/>
      </c>
      <c r="B15" s="34" t="str">
        <f t="shared" si="0"/>
        <v/>
      </c>
      <c r="C15" s="33" t="str">
        <f>+INICIO!$B$7</f>
        <v>NOMBRE DEL CLUB</v>
      </c>
      <c r="D15" s="33" t="str">
        <f>+'EMBARCACIONES K1-C1'!$C$37</f>
        <v>HOMBRE INFANTIL K1</v>
      </c>
    </row>
    <row r="16" spans="1:4" ht="16.05" customHeight="1" x14ac:dyDescent="0.3">
      <c r="A16" s="36" t="str">
        <f>+'EMBARCACIONES K1-C1'!C39</f>
        <v/>
      </c>
      <c r="B16" s="34" t="str">
        <f t="shared" si="0"/>
        <v/>
      </c>
      <c r="C16" s="33" t="str">
        <f>+INICIO!$B$7</f>
        <v>NOMBRE DEL CLUB</v>
      </c>
      <c r="D16" s="33" t="str">
        <f>+'EMBARCACIONES K1-C1'!$C$37</f>
        <v>HOMBRE INFANTIL K1</v>
      </c>
    </row>
    <row r="17" spans="1:4" ht="16.05" customHeight="1" x14ac:dyDescent="0.3">
      <c r="A17" s="36" t="str">
        <f>+'EMBARCACIONES K1-C1'!C40</f>
        <v/>
      </c>
      <c r="B17" s="34" t="str">
        <f t="shared" si="0"/>
        <v/>
      </c>
      <c r="C17" s="33" t="str">
        <f>+INICIO!$B$7</f>
        <v>NOMBRE DEL CLUB</v>
      </c>
      <c r="D17" s="33" t="str">
        <f>+'EMBARCACIONES K1-C1'!$C$37</f>
        <v>HOMBRE INFANTIL K1</v>
      </c>
    </row>
    <row r="18" spans="1:4" ht="16.05" customHeight="1" x14ac:dyDescent="0.3">
      <c r="A18" s="36" t="str">
        <f>+'EMBARCACIONES K1-C1'!C41</f>
        <v/>
      </c>
      <c r="B18" s="34" t="str">
        <f t="shared" si="0"/>
        <v/>
      </c>
      <c r="C18" s="33" t="str">
        <f>+INICIO!$B$7</f>
        <v>NOMBRE DEL CLUB</v>
      </c>
      <c r="D18" s="33" t="str">
        <f>+'EMBARCACIONES K1-C1'!$C$37</f>
        <v>HOMBRE INFANTIL K1</v>
      </c>
    </row>
    <row r="19" spans="1:4" ht="16.05" customHeight="1" x14ac:dyDescent="0.3">
      <c r="A19" s="36" t="str">
        <f>+'EMBARCACIONES K1-C1'!C42</f>
        <v/>
      </c>
      <c r="B19" s="34" t="str">
        <f t="shared" si="0"/>
        <v/>
      </c>
      <c r="C19" s="33" t="str">
        <f>+INICIO!$B$7</f>
        <v>NOMBRE DEL CLUB</v>
      </c>
      <c r="D19" s="33" t="str">
        <f>+'EMBARCACIONES K1-C1'!$C$37</f>
        <v>HOMBRE INFANTIL K1</v>
      </c>
    </row>
    <row r="20" spans="1:4" ht="16.05" customHeight="1" x14ac:dyDescent="0.3">
      <c r="A20" s="36" t="str">
        <f>+'EMBARCACIONES K1-C1'!C43</f>
        <v/>
      </c>
      <c r="B20" s="34" t="str">
        <f t="shared" si="0"/>
        <v/>
      </c>
      <c r="C20" s="33" t="str">
        <f>+INICIO!$B$7</f>
        <v>NOMBRE DEL CLUB</v>
      </c>
      <c r="D20" s="33" t="str">
        <f>+'EMBARCACIONES K1-C1'!$C$37</f>
        <v>HOMBRE INFANTIL K1</v>
      </c>
    </row>
    <row r="21" spans="1:4" ht="16.05" customHeight="1" x14ac:dyDescent="0.3">
      <c r="A21" s="36" t="str">
        <f>+'EMBARCACIONES K1-C1'!C44</f>
        <v/>
      </c>
      <c r="B21" s="34" t="str">
        <f t="shared" si="0"/>
        <v/>
      </c>
      <c r="C21" s="33" t="str">
        <f>+INICIO!$B$7</f>
        <v>NOMBRE DEL CLUB</v>
      </c>
      <c r="D21" s="33" t="str">
        <f>+'EMBARCACIONES K1-C1'!$C$37</f>
        <v>HOMBRE INFANTIL K1</v>
      </c>
    </row>
    <row r="22" spans="1:4" ht="16.05" customHeight="1" x14ac:dyDescent="0.3">
      <c r="A22" s="36" t="str">
        <f>+'EMBARCACIONES K1-C1'!C45</f>
        <v/>
      </c>
      <c r="B22" s="34" t="str">
        <f t="shared" si="0"/>
        <v/>
      </c>
      <c r="C22" s="33" t="str">
        <f>+INICIO!$B$7</f>
        <v>NOMBRE DEL CLUB</v>
      </c>
      <c r="D22" s="33" t="str">
        <f>+'EMBARCACIONES K1-C1'!$C$37</f>
        <v>HOMBRE INFANTIL K1</v>
      </c>
    </row>
    <row r="23" spans="1:4" ht="16.05" customHeight="1" x14ac:dyDescent="0.3">
      <c r="A23" s="36" t="str">
        <f>+'EMBARCACIONES K1-C1'!C48</f>
        <v/>
      </c>
      <c r="B23" s="34" t="str">
        <f t="shared" si="0"/>
        <v/>
      </c>
      <c r="C23" s="33" t="str">
        <f>+INICIO!$B$7</f>
        <v>NOMBRE DEL CLUB</v>
      </c>
      <c r="D23" s="33" t="str">
        <f>+'EMBARCACIONES K1-C1'!$C$47</f>
        <v>MUJER INFANTIL K1</v>
      </c>
    </row>
    <row r="24" spans="1:4" ht="16.05" customHeight="1" x14ac:dyDescent="0.3">
      <c r="A24" s="36" t="str">
        <f>+'EMBARCACIONES K1-C1'!C49</f>
        <v/>
      </c>
      <c r="B24" s="34" t="str">
        <f t="shared" si="0"/>
        <v/>
      </c>
      <c r="C24" s="33" t="str">
        <f>+INICIO!$B$7</f>
        <v>NOMBRE DEL CLUB</v>
      </c>
      <c r="D24" s="33" t="str">
        <f>+'EMBARCACIONES K1-C1'!$C$47</f>
        <v>MUJER INFANTIL K1</v>
      </c>
    </row>
    <row r="25" spans="1:4" ht="16.05" customHeight="1" x14ac:dyDescent="0.3">
      <c r="A25" s="36" t="str">
        <f>+'EMBARCACIONES K1-C1'!C50</f>
        <v/>
      </c>
      <c r="B25" s="34" t="str">
        <f t="shared" si="0"/>
        <v/>
      </c>
      <c r="C25" s="33" t="str">
        <f>+INICIO!$B$7</f>
        <v>NOMBRE DEL CLUB</v>
      </c>
      <c r="D25" s="33" t="str">
        <f>+'EMBARCACIONES K1-C1'!$C$47</f>
        <v>MUJER INFANTIL K1</v>
      </c>
    </row>
    <row r="26" spans="1:4" ht="16.05" customHeight="1" x14ac:dyDescent="0.3">
      <c r="A26" s="36" t="str">
        <f>+'EMBARCACIONES K1-C1'!C51</f>
        <v/>
      </c>
      <c r="B26" s="34" t="str">
        <f t="shared" si="0"/>
        <v/>
      </c>
      <c r="C26" s="33" t="str">
        <f>+INICIO!$B$7</f>
        <v>NOMBRE DEL CLUB</v>
      </c>
      <c r="D26" s="33" t="str">
        <f>+'EMBARCACIONES K1-C1'!$C$47</f>
        <v>MUJER INFANTIL K1</v>
      </c>
    </row>
    <row r="27" spans="1:4" ht="16.05" customHeight="1" x14ac:dyDescent="0.3">
      <c r="A27" s="36" t="str">
        <f>+'EMBARCACIONES K1-C1'!C52</f>
        <v/>
      </c>
      <c r="B27" s="34" t="str">
        <f t="shared" si="0"/>
        <v/>
      </c>
      <c r="C27" s="33" t="str">
        <f>+INICIO!$B$7</f>
        <v>NOMBRE DEL CLUB</v>
      </c>
      <c r="D27" s="33" t="str">
        <f>+'EMBARCACIONES K1-C1'!$C$47</f>
        <v>MUJER INFANTIL K1</v>
      </c>
    </row>
    <row r="28" spans="1:4" ht="16.05" customHeight="1" x14ac:dyDescent="0.3">
      <c r="A28" s="36" t="str">
        <f>+'EMBARCACIONES K1-C1'!C53</f>
        <v/>
      </c>
      <c r="B28" s="34" t="str">
        <f t="shared" si="0"/>
        <v/>
      </c>
      <c r="C28" s="33" t="str">
        <f>+INICIO!$B$7</f>
        <v>NOMBRE DEL CLUB</v>
      </c>
      <c r="D28" s="33" t="str">
        <f>+'EMBARCACIONES K1-C1'!$C$47</f>
        <v>MUJER INFANTIL K1</v>
      </c>
    </row>
    <row r="29" spans="1:4" ht="16.05" customHeight="1" x14ac:dyDescent="0.3">
      <c r="A29" s="36" t="str">
        <f>+'EMBARCACIONES K1-C1'!C54</f>
        <v/>
      </c>
      <c r="B29" s="34" t="str">
        <f t="shared" si="0"/>
        <v/>
      </c>
      <c r="C29" s="33" t="str">
        <f>+INICIO!$B$7</f>
        <v>NOMBRE DEL CLUB</v>
      </c>
      <c r="D29" s="33" t="str">
        <f>+'EMBARCACIONES K1-C1'!$C$47</f>
        <v>MUJER INFANTIL K1</v>
      </c>
    </row>
    <row r="30" spans="1:4" ht="16.05" customHeight="1" x14ac:dyDescent="0.3">
      <c r="A30" s="36" t="str">
        <f>+'EMBARCACIONES K1-C1'!C55</f>
        <v/>
      </c>
      <c r="B30" s="34" t="str">
        <f t="shared" si="0"/>
        <v/>
      </c>
      <c r="C30" s="33" t="str">
        <f>+INICIO!$B$7</f>
        <v>NOMBRE DEL CLUB</v>
      </c>
      <c r="D30" s="33" t="str">
        <f>+'EMBARCACIONES K1-C1'!$C$47</f>
        <v>MUJER INFANTIL K1</v>
      </c>
    </row>
    <row r="31" spans="1:4" ht="16.05" customHeight="1" x14ac:dyDescent="0.3">
      <c r="A31" s="36" t="str">
        <f>+'EMBARCACIONES K1-C1'!A53</f>
        <v/>
      </c>
      <c r="B31" s="34" t="str">
        <f t="shared" si="0"/>
        <v/>
      </c>
      <c r="C31" s="33" t="str">
        <f>+INICIO!$B$7</f>
        <v>NOMBRE DEL CLUB</v>
      </c>
      <c r="D31" s="33" t="str">
        <f>+'EMBARCACIONES K1-C1'!$A$52</f>
        <v>INFANTIL C1</v>
      </c>
    </row>
    <row r="32" spans="1:4" ht="16.05" customHeight="1" x14ac:dyDescent="0.3">
      <c r="A32" s="36" t="str">
        <f>+'EMBARCACIONES K1-C1'!A54</f>
        <v/>
      </c>
      <c r="B32" s="34" t="str">
        <f t="shared" si="0"/>
        <v/>
      </c>
      <c r="C32" s="33" t="str">
        <f>+INICIO!$B$7</f>
        <v>NOMBRE DEL CLUB</v>
      </c>
      <c r="D32" s="33" t="str">
        <f>+'EMBARCACIONES K1-C1'!$A$52</f>
        <v>INFANTIL C1</v>
      </c>
    </row>
    <row r="33" spans="1:4" ht="16.05" customHeight="1" x14ac:dyDescent="0.3">
      <c r="A33" s="36" t="str">
        <f>+'EMBARCACIONES K1-C1'!A55</f>
        <v/>
      </c>
      <c r="B33" s="34" t="str">
        <f t="shared" si="0"/>
        <v/>
      </c>
      <c r="C33" s="33" t="str">
        <f>+INICIO!$B$7</f>
        <v>NOMBRE DEL CLUB</v>
      </c>
      <c r="D33" s="33" t="str">
        <f>+'EMBARCACIONES K1-C1'!$A$52</f>
        <v>INFANTIL C1</v>
      </c>
    </row>
    <row r="34" spans="1:4" ht="16.05" customHeight="1" x14ac:dyDescent="0.3">
      <c r="A34" s="36" t="str">
        <f>+'EMBARCACIONES K1-C1'!E38</f>
        <v/>
      </c>
      <c r="B34" s="34" t="str">
        <f t="shared" si="0"/>
        <v/>
      </c>
      <c r="C34" s="33" t="str">
        <f>+INICIO!$B$7</f>
        <v>NOMBRE DEL CLUB</v>
      </c>
      <c r="D34" s="33" t="str">
        <f>+'EMBARCACIONES K1-C1'!$E$37</f>
        <v>HOMBRE CADETE K1</v>
      </c>
    </row>
    <row r="35" spans="1:4" ht="16.05" customHeight="1" x14ac:dyDescent="0.3">
      <c r="A35" s="36" t="str">
        <f>+'EMBARCACIONES K1-C1'!E39</f>
        <v/>
      </c>
      <c r="B35" s="34" t="str">
        <f t="shared" si="0"/>
        <v/>
      </c>
      <c r="C35" s="33" t="str">
        <f>+INICIO!$B$7</f>
        <v>NOMBRE DEL CLUB</v>
      </c>
      <c r="D35" s="33" t="str">
        <f>+'EMBARCACIONES K1-C1'!$E$37</f>
        <v>HOMBRE CADETE K1</v>
      </c>
    </row>
    <row r="36" spans="1:4" ht="16.05" customHeight="1" x14ac:dyDescent="0.3">
      <c r="A36" s="36" t="str">
        <f>+'EMBARCACIONES K1-C1'!E40</f>
        <v/>
      </c>
      <c r="B36" s="34" t="str">
        <f t="shared" si="0"/>
        <v/>
      </c>
      <c r="C36" s="33" t="str">
        <f>+INICIO!$B$7</f>
        <v>NOMBRE DEL CLUB</v>
      </c>
      <c r="D36" s="33" t="str">
        <f>+'EMBARCACIONES K1-C1'!$E$37</f>
        <v>HOMBRE CADETE K1</v>
      </c>
    </row>
    <row r="37" spans="1:4" ht="16.05" customHeight="1" x14ac:dyDescent="0.3">
      <c r="A37" s="36" t="str">
        <f>+'EMBARCACIONES K1-C1'!G38</f>
        <v/>
      </c>
      <c r="B37" s="34" t="str">
        <f t="shared" si="0"/>
        <v/>
      </c>
      <c r="C37" s="33" t="str">
        <f>+INICIO!$B$7</f>
        <v>NOMBRE DEL CLUB</v>
      </c>
      <c r="D37" s="33" t="str">
        <f>+'EMBARCACIONES K1-C1'!$G$37</f>
        <v>MUJER CADETE K1</v>
      </c>
    </row>
    <row r="38" spans="1:4" ht="16.05" customHeight="1" x14ac:dyDescent="0.3">
      <c r="A38" s="36" t="str">
        <f>+'EMBARCACIONES K1-C1'!G39</f>
        <v/>
      </c>
      <c r="B38" s="34" t="str">
        <f t="shared" si="0"/>
        <v/>
      </c>
      <c r="C38" s="33" t="str">
        <f>+INICIO!$B$7</f>
        <v>NOMBRE DEL CLUB</v>
      </c>
      <c r="D38" s="33" t="str">
        <f>+'EMBARCACIONES K1-C1'!$G$37</f>
        <v>MUJER CADETE K1</v>
      </c>
    </row>
    <row r="39" spans="1:4" ht="16.05" customHeight="1" x14ac:dyDescent="0.3">
      <c r="A39" s="36" t="str">
        <f>+'EMBARCACIONES K1-C1'!G40</f>
        <v/>
      </c>
      <c r="B39" s="34" t="str">
        <f t="shared" si="0"/>
        <v/>
      </c>
      <c r="C39" s="33" t="str">
        <f>+INICIO!$B$7</f>
        <v>NOMBRE DEL CLUB</v>
      </c>
      <c r="D39" s="33" t="str">
        <f>+'EMBARCACIONES K1-C1'!$G$37</f>
        <v>MUJER CADETE K1</v>
      </c>
    </row>
    <row r="40" spans="1:4" ht="16.05" customHeight="1" x14ac:dyDescent="0.3">
      <c r="A40" s="36" t="str">
        <f>+'EMBARCACIONES K1-C1'!I38</f>
        <v/>
      </c>
      <c r="B40" s="34" t="str">
        <f t="shared" si="0"/>
        <v/>
      </c>
      <c r="C40" s="33" t="str">
        <f>+INICIO!$B$7</f>
        <v>NOMBRE DEL CLUB</v>
      </c>
      <c r="D40" s="33" t="str">
        <f>+'EMBARCACIONES K1-C1'!$I$37</f>
        <v>HOMBRE JUVENIL K1</v>
      </c>
    </row>
    <row r="41" spans="1:4" ht="16.05" customHeight="1" x14ac:dyDescent="0.3">
      <c r="A41" s="36" t="str">
        <f>+'EMBARCACIONES K1-C1'!I39</f>
        <v/>
      </c>
      <c r="B41" s="34" t="str">
        <f t="shared" si="0"/>
        <v/>
      </c>
      <c r="C41" s="33" t="str">
        <f>+INICIO!$B$7</f>
        <v>NOMBRE DEL CLUB</v>
      </c>
      <c r="D41" s="33" t="str">
        <f>+'EMBARCACIONES K1-C1'!$I$37</f>
        <v>HOMBRE JUVENIL K1</v>
      </c>
    </row>
    <row r="42" spans="1:4" ht="16.05" customHeight="1" x14ac:dyDescent="0.3">
      <c r="A42" s="36" t="str">
        <f>+'EMBARCACIONES K1-C1'!I40</f>
        <v/>
      </c>
      <c r="B42" s="34" t="str">
        <f t="shared" si="0"/>
        <v/>
      </c>
      <c r="C42" s="33" t="str">
        <f>+INICIO!$B$7</f>
        <v>NOMBRE DEL CLUB</v>
      </c>
      <c r="D42" s="33" t="str">
        <f>+'EMBARCACIONES K1-C1'!$I$37</f>
        <v>HOMBRE JUVENIL K1</v>
      </c>
    </row>
    <row r="43" spans="1:4" ht="16.05" customHeight="1" x14ac:dyDescent="0.3">
      <c r="A43" s="36" t="str">
        <f>+'EMBARCACIONES K1-C1'!K38</f>
        <v/>
      </c>
      <c r="B43" s="34" t="str">
        <f t="shared" si="0"/>
        <v/>
      </c>
      <c r="C43" s="33" t="str">
        <f>+INICIO!$B$7</f>
        <v>NOMBRE DEL CLUB</v>
      </c>
      <c r="D43" s="33" t="str">
        <f>+'EMBARCACIONES K1-C1'!$K$37</f>
        <v>MUJER JUVENIL K1</v>
      </c>
    </row>
    <row r="44" spans="1:4" ht="16.05" customHeight="1" x14ac:dyDescent="0.3">
      <c r="A44" s="36" t="str">
        <f>+'EMBARCACIONES K1-C1'!K39</f>
        <v/>
      </c>
      <c r="B44" s="34" t="str">
        <f t="shared" si="0"/>
        <v/>
      </c>
      <c r="C44" s="33" t="str">
        <f>+INICIO!$B$7</f>
        <v>NOMBRE DEL CLUB</v>
      </c>
      <c r="D44" s="33" t="str">
        <f>+'EMBARCACIONES K1-C1'!$K$37</f>
        <v>MUJER JUVENIL K1</v>
      </c>
    </row>
    <row r="45" spans="1:4" ht="16.05" customHeight="1" x14ac:dyDescent="0.3">
      <c r="A45" s="36" t="str">
        <f>+'EMBARCACIONES K1-C1'!K40</f>
        <v/>
      </c>
      <c r="B45" s="34" t="str">
        <f t="shared" si="0"/>
        <v/>
      </c>
      <c r="C45" s="33" t="str">
        <f>+INICIO!$B$7</f>
        <v>NOMBRE DEL CLUB</v>
      </c>
      <c r="D45" s="33" t="str">
        <f>+'EMBARCACIONES K1-C1'!$K$37</f>
        <v>MUJER JUVENIL K1</v>
      </c>
    </row>
    <row r="46" spans="1:4" ht="16.05" customHeight="1" x14ac:dyDescent="0.3">
      <c r="A46" s="36" t="str">
        <f>+'EMBARCACIONES K1-C1'!E43</f>
        <v/>
      </c>
      <c r="B46" s="34" t="str">
        <f t="shared" si="0"/>
        <v/>
      </c>
      <c r="C46" s="33" t="str">
        <f>+INICIO!$B$7</f>
        <v>NOMBRE DEL CLUB</v>
      </c>
      <c r="D46" s="33" t="str">
        <f>+'EMBARCACIONES K1-C1'!$E$42</f>
        <v>HOMBRE SENIOR K1</v>
      </c>
    </row>
    <row r="47" spans="1:4" ht="16.05" customHeight="1" x14ac:dyDescent="0.3">
      <c r="A47" s="36" t="str">
        <f>+'EMBARCACIONES K1-C1'!E44</f>
        <v/>
      </c>
      <c r="B47" s="34" t="str">
        <f t="shared" si="0"/>
        <v/>
      </c>
      <c r="C47" s="33" t="str">
        <f>+INICIO!$B$7</f>
        <v>NOMBRE DEL CLUB</v>
      </c>
      <c r="D47" s="33" t="str">
        <f>+'EMBARCACIONES K1-C1'!$E$42</f>
        <v>HOMBRE SENIOR K1</v>
      </c>
    </row>
    <row r="48" spans="1:4" ht="16.05" customHeight="1" x14ac:dyDescent="0.3">
      <c r="A48" s="36" t="str">
        <f>+'EMBARCACIONES K1-C1'!E45</f>
        <v/>
      </c>
      <c r="B48" s="34" t="str">
        <f t="shared" si="0"/>
        <v/>
      </c>
      <c r="C48" s="33" t="str">
        <f>+INICIO!$B$7</f>
        <v>NOMBRE DEL CLUB</v>
      </c>
      <c r="D48" s="33" t="str">
        <f>+'EMBARCACIONES K1-C1'!$E$42</f>
        <v>HOMBRE SENIOR K1</v>
      </c>
    </row>
    <row r="49" spans="1:4" ht="16.05" customHeight="1" x14ac:dyDescent="0.3">
      <c r="A49" s="36" t="str">
        <f>+'EMBARCACIONES K1-C1'!G43</f>
        <v/>
      </c>
      <c r="B49" s="34" t="str">
        <f t="shared" si="0"/>
        <v/>
      </c>
      <c r="C49" s="33" t="str">
        <f>+INICIO!$B$7</f>
        <v>NOMBRE DEL CLUB</v>
      </c>
      <c r="D49" s="33" t="str">
        <f>+'EMBARCACIONES K1-C1'!$G$42</f>
        <v>MUJER SENIOR K1</v>
      </c>
    </row>
    <row r="50" spans="1:4" ht="16.05" customHeight="1" x14ac:dyDescent="0.3">
      <c r="A50" s="36" t="str">
        <f>+'EMBARCACIONES K1-C1'!G44</f>
        <v/>
      </c>
      <c r="B50" s="34" t="str">
        <f t="shared" si="0"/>
        <v/>
      </c>
      <c r="C50" s="33" t="str">
        <f>+INICIO!$B$7</f>
        <v>NOMBRE DEL CLUB</v>
      </c>
      <c r="D50" s="33" t="str">
        <f>+'EMBARCACIONES K1-C1'!$G$42</f>
        <v>MUJER SENIOR K1</v>
      </c>
    </row>
    <row r="51" spans="1:4" ht="16.05" customHeight="1" x14ac:dyDescent="0.3">
      <c r="A51" s="36" t="str">
        <f>+'EMBARCACIONES K1-C1'!G45</f>
        <v/>
      </c>
      <c r="B51" s="34" t="str">
        <f t="shared" si="0"/>
        <v/>
      </c>
      <c r="C51" s="33" t="str">
        <f>+INICIO!$B$7</f>
        <v>NOMBRE DEL CLUB</v>
      </c>
      <c r="D51" s="33" t="str">
        <f>+'EMBARCACIONES K1-C1'!$G$42</f>
        <v>MUJER SENIOR K1</v>
      </c>
    </row>
    <row r="52" spans="1:4" ht="16.05" customHeight="1" x14ac:dyDescent="0.3">
      <c r="A52" s="36" t="str">
        <f>+'EMBARCACIONES K1-C1'!I43</f>
        <v/>
      </c>
      <c r="B52" s="34" t="str">
        <f t="shared" si="0"/>
        <v/>
      </c>
      <c r="C52" s="33" t="str">
        <f>+INICIO!$B$7</f>
        <v>NOMBRE DEL CLUB</v>
      </c>
      <c r="D52" s="33" t="str">
        <f>+'EMBARCACIONES K1-C1'!$I$42</f>
        <v>HOMBRE ABSOLUTO C1</v>
      </c>
    </row>
    <row r="53" spans="1:4" ht="16.05" customHeight="1" x14ac:dyDescent="0.3">
      <c r="A53" s="36" t="str">
        <f>+'EMBARCACIONES K1-C1'!I44</f>
        <v/>
      </c>
      <c r="B53" s="34" t="str">
        <f t="shared" si="0"/>
        <v/>
      </c>
      <c r="C53" s="33" t="str">
        <f>+INICIO!$B$7</f>
        <v>NOMBRE DEL CLUB</v>
      </c>
      <c r="D53" s="33" t="str">
        <f>+'EMBARCACIONES K1-C1'!$I$42</f>
        <v>HOMBRE ABSOLUTO C1</v>
      </c>
    </row>
    <row r="54" spans="1:4" ht="16.05" customHeight="1" x14ac:dyDescent="0.3">
      <c r="A54" s="36" t="str">
        <f>+'EMBARCACIONES K1-C1'!I45</f>
        <v/>
      </c>
      <c r="B54" s="34" t="str">
        <f t="shared" si="0"/>
        <v/>
      </c>
      <c r="C54" s="33" t="str">
        <f>+INICIO!$B$7</f>
        <v>NOMBRE DEL CLUB</v>
      </c>
      <c r="D54" s="33" t="str">
        <f>+'EMBARCACIONES K1-C1'!$I$42</f>
        <v>HOMBRE ABSOLUTO C1</v>
      </c>
    </row>
    <row r="55" spans="1:4" ht="16.05" customHeight="1" x14ac:dyDescent="0.3">
      <c r="A55" s="36" t="str">
        <f>+'EMBARCACIONES K1-C1'!K43</f>
        <v/>
      </c>
      <c r="B55" s="34" t="str">
        <f t="shared" si="0"/>
        <v/>
      </c>
      <c r="C55" s="33" t="str">
        <f>+INICIO!$B$7</f>
        <v>NOMBRE DEL CLUB</v>
      </c>
      <c r="D55" s="33" t="str">
        <f>+'EMBARCACIONES K1-C1'!$K$42</f>
        <v>MUJER ABSOLUTA C1</v>
      </c>
    </row>
    <row r="56" spans="1:4" ht="16.05" customHeight="1" x14ac:dyDescent="0.3">
      <c r="A56" s="36" t="str">
        <f>+'EMBARCACIONES K1-C1'!K44</f>
        <v/>
      </c>
      <c r="B56" s="34" t="str">
        <f t="shared" si="0"/>
        <v/>
      </c>
      <c r="C56" s="33" t="str">
        <f>+INICIO!$B$7</f>
        <v>NOMBRE DEL CLUB</v>
      </c>
      <c r="D56" s="33" t="str">
        <f>+'EMBARCACIONES K1-C1'!$K$42</f>
        <v>MUJER ABSOLUTA C1</v>
      </c>
    </row>
    <row r="57" spans="1:4" ht="16.05" customHeight="1" x14ac:dyDescent="0.3">
      <c r="A57" s="36" t="str">
        <f>+'EMBARCACIONES K1-C1'!K45</f>
        <v/>
      </c>
      <c r="B57" s="34" t="str">
        <f t="shared" si="0"/>
        <v/>
      </c>
      <c r="C57" s="33" t="str">
        <f>+INICIO!$B$7</f>
        <v>NOMBRE DEL CLUB</v>
      </c>
      <c r="D57" s="33" t="str">
        <f>+'EMBARCACIONES K1-C1'!$K$42</f>
        <v>MUJER ABSOLUTA C1</v>
      </c>
    </row>
    <row r="58" spans="1:4" ht="16.05" customHeight="1" x14ac:dyDescent="0.3">
      <c r="A58" s="36" t="str">
        <f>+'EMBARCACIONES K1-C1'!E48</f>
        <v/>
      </c>
      <c r="B58" s="34" t="str">
        <f t="shared" si="0"/>
        <v/>
      </c>
      <c r="C58" s="33" t="str">
        <f>+INICIO!$B$7</f>
        <v>NOMBRE DEL CLUB</v>
      </c>
      <c r="D58" s="33" t="str">
        <f>+'EMBARCACIONES K1-C1'!$E$47</f>
        <v>HOMBRE VETERANO A K1</v>
      </c>
    </row>
    <row r="59" spans="1:4" ht="16.05" customHeight="1" x14ac:dyDescent="0.3">
      <c r="A59" s="36" t="str">
        <f>+'EMBARCACIONES K1-C1'!E49</f>
        <v/>
      </c>
      <c r="B59" s="34" t="str">
        <f t="shared" si="0"/>
        <v/>
      </c>
      <c r="C59" s="33" t="str">
        <f>+INICIO!$B$7</f>
        <v>NOMBRE DEL CLUB</v>
      </c>
      <c r="D59" s="33" t="str">
        <f>+'EMBARCACIONES K1-C1'!$E$47</f>
        <v>HOMBRE VETERANO A K1</v>
      </c>
    </row>
    <row r="60" spans="1:4" ht="16.05" customHeight="1" x14ac:dyDescent="0.3">
      <c r="A60" s="36" t="str">
        <f>+'EMBARCACIONES K1-C1'!E50</f>
        <v/>
      </c>
      <c r="B60" s="34" t="str">
        <f t="shared" si="0"/>
        <v/>
      </c>
      <c r="C60" s="33" t="str">
        <f>+INICIO!$B$7</f>
        <v>NOMBRE DEL CLUB</v>
      </c>
      <c r="D60" s="33" t="str">
        <f>+'EMBARCACIONES K1-C1'!$E$47</f>
        <v>HOMBRE VETERANO A K1</v>
      </c>
    </row>
    <row r="61" spans="1:4" ht="16.05" customHeight="1" x14ac:dyDescent="0.3">
      <c r="A61" s="36" t="str">
        <f>+'EMBARCACIONES K1-C1'!G48</f>
        <v/>
      </c>
      <c r="B61" s="34" t="str">
        <f t="shared" si="0"/>
        <v/>
      </c>
      <c r="C61" s="33" t="str">
        <f>+INICIO!$B$7</f>
        <v>NOMBRE DEL CLUB</v>
      </c>
      <c r="D61" s="33" t="str">
        <f>+'EMBARCACIONES K1-C1'!$G$47</f>
        <v>HOMBRE VETERANO B K1</v>
      </c>
    </row>
    <row r="62" spans="1:4" ht="16.05" customHeight="1" x14ac:dyDescent="0.3">
      <c r="A62" s="36" t="str">
        <f>+'EMBARCACIONES K1-C1'!G49</f>
        <v/>
      </c>
      <c r="B62" s="34" t="str">
        <f t="shared" si="0"/>
        <v/>
      </c>
      <c r="C62" s="33" t="str">
        <f>+INICIO!$B$7</f>
        <v>NOMBRE DEL CLUB</v>
      </c>
      <c r="D62" s="33" t="str">
        <f>+'EMBARCACIONES K1-C1'!$G$47</f>
        <v>HOMBRE VETERANO B K1</v>
      </c>
    </row>
    <row r="63" spans="1:4" ht="16.05" customHeight="1" x14ac:dyDescent="0.3">
      <c r="A63" s="36" t="str">
        <f>+'EMBARCACIONES K1-C1'!G50</f>
        <v/>
      </c>
      <c r="B63" s="34" t="str">
        <f t="shared" si="0"/>
        <v/>
      </c>
      <c r="C63" s="33" t="str">
        <f>+INICIO!$B$7</f>
        <v>NOMBRE DEL CLUB</v>
      </c>
      <c r="D63" s="33" t="str">
        <f>+'EMBARCACIONES K1-C1'!$G$47</f>
        <v>HOMBRE VETERANO B K1</v>
      </c>
    </row>
    <row r="64" spans="1:4" ht="16.05" customHeight="1" x14ac:dyDescent="0.3">
      <c r="A64" s="36" t="str">
        <f>+'EMBARCACIONES K1-C1'!I48</f>
        <v/>
      </c>
      <c r="B64" s="34" t="str">
        <f t="shared" si="0"/>
        <v/>
      </c>
      <c r="C64" s="33" t="str">
        <f>+INICIO!$B$7</f>
        <v>NOMBRE DEL CLUB</v>
      </c>
      <c r="D64" s="33" t="str">
        <f>+'EMBARCACIONES K1-C1'!$I$47</f>
        <v>HOMBRE VETERANO C K1</v>
      </c>
    </row>
    <row r="65" spans="1:4" ht="16.05" customHeight="1" x14ac:dyDescent="0.3">
      <c r="A65" s="36" t="str">
        <f>+'EMBARCACIONES K1-C1'!I49</f>
        <v/>
      </c>
      <c r="B65" s="34" t="str">
        <f t="shared" si="0"/>
        <v/>
      </c>
      <c r="C65" s="33" t="str">
        <f>+INICIO!$B$7</f>
        <v>NOMBRE DEL CLUB</v>
      </c>
      <c r="D65" s="33" t="str">
        <f>+'EMBARCACIONES K1-C1'!$I$47</f>
        <v>HOMBRE VETERANO C K1</v>
      </c>
    </row>
    <row r="66" spans="1:4" ht="16.05" customHeight="1" x14ac:dyDescent="0.3">
      <c r="A66" s="36" t="str">
        <f>+'EMBARCACIONES K1-C1'!I50</f>
        <v/>
      </c>
      <c r="B66" s="34" t="str">
        <f t="shared" si="0"/>
        <v/>
      </c>
      <c r="C66" s="33" t="str">
        <f>+INICIO!$B$7</f>
        <v>NOMBRE DEL CLUB</v>
      </c>
      <c r="D66" s="33" t="str">
        <f>+'EMBARCACIONES K1-C1'!$I$47</f>
        <v>HOMBRE VETERANO C K1</v>
      </c>
    </row>
    <row r="67" spans="1:4" ht="16.05" customHeight="1" x14ac:dyDescent="0.3">
      <c r="A67" s="36" t="str">
        <f>+'EMBARCACIONES K1-C1'!K48</f>
        <v/>
      </c>
      <c r="B67" s="34" t="str">
        <f t="shared" ref="B67:B130" si="1">+UPPER(A67)</f>
        <v/>
      </c>
      <c r="C67" s="33" t="str">
        <f>+INICIO!$B$7</f>
        <v>NOMBRE DEL CLUB</v>
      </c>
      <c r="D67" s="33" t="str">
        <f>+'EMBARCACIONES K1-C1'!$K$47</f>
        <v>HOMBRE VETERANO D K1</v>
      </c>
    </row>
    <row r="68" spans="1:4" ht="16.05" customHeight="1" x14ac:dyDescent="0.3">
      <c r="A68" s="36" t="str">
        <f>+'EMBARCACIONES K1-C1'!K49</f>
        <v/>
      </c>
      <c r="B68" s="34" t="str">
        <f t="shared" si="1"/>
        <v/>
      </c>
      <c r="C68" s="33" t="str">
        <f>+INICIO!$B$7</f>
        <v>NOMBRE DEL CLUB</v>
      </c>
      <c r="D68" s="33" t="str">
        <f>+'EMBARCACIONES K1-C1'!$K$47</f>
        <v>HOMBRE VETERANO D K1</v>
      </c>
    </row>
    <row r="69" spans="1:4" ht="16.05" customHeight="1" x14ac:dyDescent="0.3">
      <c r="A69" s="36" t="str">
        <f>+'EMBARCACIONES K1-C1'!K50</f>
        <v/>
      </c>
      <c r="B69" s="34" t="str">
        <f t="shared" si="1"/>
        <v/>
      </c>
      <c r="C69" s="33" t="str">
        <f>+INICIO!$B$7</f>
        <v>NOMBRE DEL CLUB</v>
      </c>
      <c r="D69" s="33" t="str">
        <f>+'EMBARCACIONES K1-C1'!$K$47</f>
        <v>HOMBRE VETERANO D K1</v>
      </c>
    </row>
    <row r="70" spans="1:4" ht="16.05" customHeight="1" x14ac:dyDescent="0.3">
      <c r="A70" s="36" t="str">
        <f>+'EMBARCACIONES K1-C1'!E53</f>
        <v/>
      </c>
      <c r="B70" s="34" t="str">
        <f t="shared" si="1"/>
        <v/>
      </c>
      <c r="C70" s="33" t="str">
        <f>+INICIO!$B$7</f>
        <v>NOMBRE DEL CLUB</v>
      </c>
      <c r="D70" s="33" t="str">
        <f>+'EMBARCACIONES K1-C1'!$E$52</f>
        <v>MUJER VETERANA &lt;50 K1</v>
      </c>
    </row>
    <row r="71" spans="1:4" ht="16.05" customHeight="1" x14ac:dyDescent="0.3">
      <c r="A71" s="36" t="str">
        <f>+'EMBARCACIONES K1-C1'!E54</f>
        <v/>
      </c>
      <c r="B71" s="34" t="str">
        <f t="shared" si="1"/>
        <v/>
      </c>
      <c r="C71" s="33" t="str">
        <f>+INICIO!$B$7</f>
        <v>NOMBRE DEL CLUB</v>
      </c>
      <c r="D71" s="33" t="str">
        <f>+'EMBARCACIONES K1-C1'!$E$52</f>
        <v>MUJER VETERANA &lt;50 K1</v>
      </c>
    </row>
    <row r="72" spans="1:4" ht="16.05" customHeight="1" x14ac:dyDescent="0.3">
      <c r="A72" s="36" t="str">
        <f>+'EMBARCACIONES K1-C1'!E55</f>
        <v/>
      </c>
      <c r="B72" s="34" t="str">
        <f t="shared" si="1"/>
        <v/>
      </c>
      <c r="C72" s="33" t="str">
        <f>+INICIO!$B$7</f>
        <v>NOMBRE DEL CLUB</v>
      </c>
      <c r="D72" s="33" t="str">
        <f>+'EMBARCACIONES K1-C1'!$E$52</f>
        <v>MUJER VETERANA &lt;50 K1</v>
      </c>
    </row>
    <row r="73" spans="1:4" ht="16.05" customHeight="1" x14ac:dyDescent="0.3">
      <c r="A73" s="36" t="str">
        <f>+'EMBARCACIONES K1-C1'!G53</f>
        <v/>
      </c>
      <c r="B73" s="34" t="str">
        <f t="shared" si="1"/>
        <v/>
      </c>
      <c r="C73" s="33" t="str">
        <f>+INICIO!$B$7</f>
        <v>NOMBRE DEL CLUB</v>
      </c>
      <c r="D73" s="33" t="str">
        <f>+'EMBARCACIONES K1-C1'!$G$52</f>
        <v>MUJER VETERANA &gt;50 K1</v>
      </c>
    </row>
    <row r="74" spans="1:4" ht="16.05" customHeight="1" x14ac:dyDescent="0.3">
      <c r="A74" s="36" t="str">
        <f>+'EMBARCACIONES K1-C1'!G54</f>
        <v/>
      </c>
      <c r="B74" s="34" t="str">
        <f t="shared" si="1"/>
        <v/>
      </c>
      <c r="C74" s="33" t="str">
        <f>+INICIO!$B$7</f>
        <v>NOMBRE DEL CLUB</v>
      </c>
      <c r="D74" s="33" t="str">
        <f>+'EMBARCACIONES K1-C1'!$G$52</f>
        <v>MUJER VETERANA &gt;50 K1</v>
      </c>
    </row>
    <row r="75" spans="1:4" ht="16.05" customHeight="1" x14ac:dyDescent="0.3">
      <c r="A75" s="36" t="str">
        <f>+'EMBARCACIONES K1-C1'!G55</f>
        <v/>
      </c>
      <c r="B75" s="34" t="str">
        <f t="shared" si="1"/>
        <v/>
      </c>
      <c r="C75" s="33" t="str">
        <f>+INICIO!$B$7</f>
        <v>NOMBRE DEL CLUB</v>
      </c>
      <c r="D75" s="33" t="str">
        <f>+'EMBARCACIONES K1-C1'!$G$52</f>
        <v>MUJER VETERANA &gt;50 K1</v>
      </c>
    </row>
    <row r="76" spans="1:4" ht="16.05" customHeight="1" x14ac:dyDescent="0.3">
      <c r="A76" s="36" t="str">
        <f>+'EMBARCACIONES K1-C1'!A58</f>
        <v/>
      </c>
      <c r="B76" s="34" t="str">
        <f t="shared" si="1"/>
        <v/>
      </c>
      <c r="C76" s="33" t="str">
        <f>+INICIO!$B$7</f>
        <v>NOMBRE DEL CLUB</v>
      </c>
      <c r="D76" s="33" t="str">
        <f>+'EMBARCACIONES K1-C1'!$A$57</f>
        <v>HOMBRE PK1</v>
      </c>
    </row>
    <row r="77" spans="1:4" ht="16.05" customHeight="1" x14ac:dyDescent="0.3">
      <c r="A77" s="36" t="str">
        <f>+'EMBARCACIONES K1-C1'!A59</f>
        <v/>
      </c>
      <c r="B77" s="34" t="str">
        <f t="shared" si="1"/>
        <v/>
      </c>
      <c r="C77" s="33" t="str">
        <f>+INICIO!$B$7</f>
        <v>NOMBRE DEL CLUB</v>
      </c>
      <c r="D77" s="33" t="str">
        <f>+'EMBARCACIONES K1-C1'!$A$57</f>
        <v>HOMBRE PK1</v>
      </c>
    </row>
    <row r="78" spans="1:4" ht="16.05" customHeight="1" x14ac:dyDescent="0.3">
      <c r="A78" s="36" t="str">
        <f>+'EMBARCACIONES K1-C1'!A60</f>
        <v/>
      </c>
      <c r="B78" s="34" t="str">
        <f t="shared" si="1"/>
        <v/>
      </c>
      <c r="C78" s="33" t="str">
        <f>+INICIO!$B$7</f>
        <v>NOMBRE DEL CLUB</v>
      </c>
      <c r="D78" s="33" t="str">
        <f>+'EMBARCACIONES K1-C1'!$A$57</f>
        <v>HOMBRE PK1</v>
      </c>
    </row>
    <row r="79" spans="1:4" ht="16.05" customHeight="1" x14ac:dyDescent="0.3">
      <c r="A79" s="36" t="str">
        <f>+'EMBARCACIONES K1-C1'!C58</f>
        <v/>
      </c>
      <c r="B79" s="34" t="str">
        <f t="shared" si="1"/>
        <v/>
      </c>
      <c r="C79" s="33" t="str">
        <f>+INICIO!$B$7</f>
        <v>NOMBRE DEL CLUB</v>
      </c>
      <c r="D79" s="33" t="str">
        <f>+'EMBARCACIONES K1-C1'!$C$57</f>
        <v>HOMBRE PK2</v>
      </c>
    </row>
    <row r="80" spans="1:4" ht="16.05" customHeight="1" x14ac:dyDescent="0.3">
      <c r="A80" s="36" t="str">
        <f>+'EMBARCACIONES K1-C1'!C59</f>
        <v/>
      </c>
      <c r="B80" s="34" t="str">
        <f t="shared" si="1"/>
        <v/>
      </c>
      <c r="C80" s="33" t="str">
        <f>+INICIO!$B$7</f>
        <v>NOMBRE DEL CLUB</v>
      </c>
      <c r="D80" s="33" t="str">
        <f>+'EMBARCACIONES K1-C1'!$C$57</f>
        <v>HOMBRE PK2</v>
      </c>
    </row>
    <row r="81" spans="1:4" ht="16.05" customHeight="1" x14ac:dyDescent="0.3">
      <c r="A81" s="36" t="str">
        <f>+'EMBARCACIONES K1-C1'!C60</f>
        <v/>
      </c>
      <c r="B81" s="34" t="str">
        <f t="shared" si="1"/>
        <v/>
      </c>
      <c r="C81" s="33" t="str">
        <f>+INICIO!$B$7</f>
        <v>NOMBRE DEL CLUB</v>
      </c>
      <c r="D81" s="33" t="str">
        <f>+'EMBARCACIONES K1-C1'!$C$57</f>
        <v>HOMBRE PK2</v>
      </c>
    </row>
    <row r="82" spans="1:4" ht="16.05" customHeight="1" x14ac:dyDescent="0.3">
      <c r="A82" s="36" t="str">
        <f>+'EMBARCACIONES K1-C1'!E58</f>
        <v/>
      </c>
      <c r="B82" s="34" t="str">
        <f t="shared" si="1"/>
        <v/>
      </c>
      <c r="C82" s="33" t="str">
        <f>+INICIO!$B$7</f>
        <v>NOMBRE DEL CLUB</v>
      </c>
      <c r="D82" s="33" t="str">
        <f>+'EMBARCACIONES K1-C1'!$E$57</f>
        <v>HOMBRE PK3</v>
      </c>
    </row>
    <row r="83" spans="1:4" ht="16.05" customHeight="1" x14ac:dyDescent="0.3">
      <c r="A83" s="36" t="str">
        <f>+'EMBARCACIONES K1-C1'!E59</f>
        <v/>
      </c>
      <c r="B83" s="34" t="str">
        <f t="shared" si="1"/>
        <v/>
      </c>
      <c r="C83" s="33" t="str">
        <f>+INICIO!$B$7</f>
        <v>NOMBRE DEL CLUB</v>
      </c>
      <c r="D83" s="33" t="str">
        <f>+'EMBARCACIONES K1-C1'!$E$57</f>
        <v>HOMBRE PK3</v>
      </c>
    </row>
    <row r="84" spans="1:4" ht="16.05" customHeight="1" x14ac:dyDescent="0.3">
      <c r="A84" s="36" t="str">
        <f>+'EMBARCACIONES K1-C1'!E60</f>
        <v/>
      </c>
      <c r="B84" s="34" t="str">
        <f t="shared" si="1"/>
        <v/>
      </c>
      <c r="C84" s="33" t="str">
        <f>+INICIO!$B$7</f>
        <v>NOMBRE DEL CLUB</v>
      </c>
      <c r="D84" s="33" t="str">
        <f>+'EMBARCACIONES K1-C1'!$E$57</f>
        <v>HOMBRE PK3</v>
      </c>
    </row>
    <row r="85" spans="1:4" ht="16.05" customHeight="1" x14ac:dyDescent="0.3">
      <c r="A85" s="36" t="str">
        <f>+'EMBARCACIONES K1-C1'!G58</f>
        <v/>
      </c>
      <c r="B85" s="34" t="str">
        <f t="shared" si="1"/>
        <v/>
      </c>
      <c r="C85" s="33" t="str">
        <f>+INICIO!$B$7</f>
        <v>NOMBRE DEL CLUB</v>
      </c>
      <c r="D85" s="33" t="str">
        <f>+'EMBARCACIONES K1-C1'!$G$57</f>
        <v>HOMBRE PV1</v>
      </c>
    </row>
    <row r="86" spans="1:4" ht="16.05" customHeight="1" x14ac:dyDescent="0.3">
      <c r="A86" s="36" t="str">
        <f>+'EMBARCACIONES K1-C1'!G59</f>
        <v/>
      </c>
      <c r="B86" s="34" t="str">
        <f t="shared" si="1"/>
        <v/>
      </c>
      <c r="C86" s="33" t="str">
        <f>+INICIO!$B$7</f>
        <v>NOMBRE DEL CLUB</v>
      </c>
      <c r="D86" s="33" t="str">
        <f>+'EMBARCACIONES K1-C1'!$G$57</f>
        <v>HOMBRE PV1</v>
      </c>
    </row>
    <row r="87" spans="1:4" ht="16.05" customHeight="1" x14ac:dyDescent="0.3">
      <c r="A87" s="36" t="str">
        <f>+'EMBARCACIONES K1-C1'!G60</f>
        <v/>
      </c>
      <c r="B87" s="34" t="str">
        <f t="shared" si="1"/>
        <v/>
      </c>
      <c r="C87" s="33" t="str">
        <f>+INICIO!$B$7</f>
        <v>NOMBRE DEL CLUB</v>
      </c>
      <c r="D87" s="33" t="str">
        <f>+'EMBARCACIONES K1-C1'!$G$57</f>
        <v>HOMBRE PV1</v>
      </c>
    </row>
    <row r="88" spans="1:4" ht="16.05" customHeight="1" x14ac:dyDescent="0.3">
      <c r="A88" s="36" t="str">
        <f>+'EMBARCACIONES K1-C1'!I58</f>
        <v/>
      </c>
      <c r="B88" s="34" t="str">
        <f t="shared" si="1"/>
        <v/>
      </c>
      <c r="C88" s="33" t="str">
        <f>+INICIO!$B$7</f>
        <v>NOMBRE DEL CLUB</v>
      </c>
      <c r="D88" s="33" t="str">
        <f>+'EMBARCACIONES K1-C1'!$I$57</f>
        <v>HOMBRE PV2</v>
      </c>
    </row>
    <row r="89" spans="1:4" ht="16.05" customHeight="1" x14ac:dyDescent="0.3">
      <c r="A89" s="36" t="str">
        <f>+'EMBARCACIONES K1-C1'!I59</f>
        <v/>
      </c>
      <c r="B89" s="34" t="str">
        <f t="shared" si="1"/>
        <v/>
      </c>
      <c r="C89" s="33" t="str">
        <f>+INICIO!$B$7</f>
        <v>NOMBRE DEL CLUB</v>
      </c>
      <c r="D89" s="33" t="str">
        <f>+'EMBARCACIONES K1-C1'!$I$57</f>
        <v>HOMBRE PV2</v>
      </c>
    </row>
    <row r="90" spans="1:4" ht="16.05" customHeight="1" x14ac:dyDescent="0.3">
      <c r="A90" s="36" t="str">
        <f>+'EMBARCACIONES K1-C1'!I60</f>
        <v/>
      </c>
      <c r="B90" s="34" t="str">
        <f t="shared" si="1"/>
        <v/>
      </c>
      <c r="C90" s="33" t="str">
        <f>+INICIO!$B$7</f>
        <v>NOMBRE DEL CLUB</v>
      </c>
      <c r="D90" s="33" t="str">
        <f>+'EMBARCACIONES K1-C1'!$I$57</f>
        <v>HOMBRE PV2</v>
      </c>
    </row>
    <row r="91" spans="1:4" ht="16.05" customHeight="1" x14ac:dyDescent="0.3">
      <c r="A91" s="36" t="str">
        <f>+'EMBARCACIONES K1-C1'!K58</f>
        <v/>
      </c>
      <c r="B91" s="34" t="str">
        <f t="shared" si="1"/>
        <v/>
      </c>
      <c r="C91" s="33" t="str">
        <f>+INICIO!$B$7</f>
        <v>NOMBRE DEL CLUB</v>
      </c>
      <c r="D91" s="33" t="str">
        <f>+'EMBARCACIONES K1-C1'!$K$57</f>
        <v>HOMBRE PV3</v>
      </c>
    </row>
    <row r="92" spans="1:4" ht="16.05" customHeight="1" x14ac:dyDescent="0.3">
      <c r="A92" s="36" t="str">
        <f>+'EMBARCACIONES K1-C1'!K59</f>
        <v/>
      </c>
      <c r="B92" s="34" t="str">
        <f t="shared" si="1"/>
        <v/>
      </c>
      <c r="C92" s="33" t="str">
        <f>+INICIO!$B$7</f>
        <v>NOMBRE DEL CLUB</v>
      </c>
      <c r="D92" s="33" t="str">
        <f>+'EMBARCACIONES K1-C1'!$K$57</f>
        <v>HOMBRE PV3</v>
      </c>
    </row>
    <row r="93" spans="1:4" ht="16.05" customHeight="1" x14ac:dyDescent="0.3">
      <c r="A93" s="36" t="str">
        <f>+'EMBARCACIONES K1-C1'!K60</f>
        <v/>
      </c>
      <c r="B93" s="34" t="str">
        <f t="shared" si="1"/>
        <v/>
      </c>
      <c r="C93" s="33" t="str">
        <f>+INICIO!$B$7</f>
        <v>NOMBRE DEL CLUB</v>
      </c>
      <c r="D93" s="33" t="str">
        <f>+'EMBARCACIONES K1-C1'!$K$57</f>
        <v>HOMBRE PV3</v>
      </c>
    </row>
    <row r="94" spans="1:4" ht="16.05" customHeight="1" x14ac:dyDescent="0.3">
      <c r="A94" s="36" t="str">
        <f>+'EMBARCACIONES K1-C1'!A63</f>
        <v/>
      </c>
      <c r="B94" s="34" t="str">
        <f t="shared" si="1"/>
        <v/>
      </c>
      <c r="C94" s="33" t="str">
        <f>+INICIO!$B$7</f>
        <v>NOMBRE DEL CLUB</v>
      </c>
      <c r="D94" s="33" t="str">
        <f>+'EMBARCACIONES K1-C1'!$A$62</f>
        <v>MUJER PK1</v>
      </c>
    </row>
    <row r="95" spans="1:4" ht="16.05" customHeight="1" x14ac:dyDescent="0.3">
      <c r="A95" s="36" t="str">
        <f>+'EMBARCACIONES K1-C1'!A64</f>
        <v/>
      </c>
      <c r="B95" s="34" t="str">
        <f t="shared" si="1"/>
        <v/>
      </c>
      <c r="C95" s="33" t="str">
        <f>+INICIO!$B$7</f>
        <v>NOMBRE DEL CLUB</v>
      </c>
      <c r="D95" s="33" t="str">
        <f>+'EMBARCACIONES K1-C1'!$A$62</f>
        <v>MUJER PK1</v>
      </c>
    </row>
    <row r="96" spans="1:4" ht="16.05" customHeight="1" x14ac:dyDescent="0.3">
      <c r="A96" s="36" t="str">
        <f>+'EMBARCACIONES K1-C1'!A65</f>
        <v/>
      </c>
      <c r="B96" s="34" t="str">
        <f t="shared" si="1"/>
        <v/>
      </c>
      <c r="C96" s="33" t="str">
        <f>+INICIO!$B$7</f>
        <v>NOMBRE DEL CLUB</v>
      </c>
      <c r="D96" s="33" t="str">
        <f>+'EMBARCACIONES K1-C1'!$A$62</f>
        <v>MUJER PK1</v>
      </c>
    </row>
    <row r="97" spans="1:4" ht="16.05" customHeight="1" x14ac:dyDescent="0.3">
      <c r="A97" s="36" t="str">
        <f>+'EMBARCACIONES K1-C1'!C63</f>
        <v/>
      </c>
      <c r="B97" s="34" t="str">
        <f t="shared" si="1"/>
        <v/>
      </c>
      <c r="C97" s="33" t="str">
        <f>+INICIO!$B$7</f>
        <v>NOMBRE DEL CLUB</v>
      </c>
      <c r="D97" s="33" t="str">
        <f>+'EMBARCACIONES K1-C1'!$C$62</f>
        <v>MUJER PK2</v>
      </c>
    </row>
    <row r="98" spans="1:4" ht="16.05" customHeight="1" x14ac:dyDescent="0.3">
      <c r="A98" s="36" t="str">
        <f>+'EMBARCACIONES K1-C1'!C64</f>
        <v/>
      </c>
      <c r="B98" s="34" t="str">
        <f t="shared" si="1"/>
        <v/>
      </c>
      <c r="C98" s="33" t="str">
        <f>+INICIO!$B$7</f>
        <v>NOMBRE DEL CLUB</v>
      </c>
      <c r="D98" s="33" t="str">
        <f>+'EMBARCACIONES K1-C1'!$C$62</f>
        <v>MUJER PK2</v>
      </c>
    </row>
    <row r="99" spans="1:4" ht="16.05" customHeight="1" x14ac:dyDescent="0.3">
      <c r="A99" s="36" t="str">
        <f>+'EMBARCACIONES K1-C1'!C65</f>
        <v/>
      </c>
      <c r="B99" s="34" t="str">
        <f t="shared" si="1"/>
        <v/>
      </c>
      <c r="C99" s="33" t="str">
        <f>+INICIO!$B$7</f>
        <v>NOMBRE DEL CLUB</v>
      </c>
      <c r="D99" s="33" t="str">
        <f>+'EMBARCACIONES K1-C1'!$C$62</f>
        <v>MUJER PK2</v>
      </c>
    </row>
    <row r="100" spans="1:4" ht="16.05" customHeight="1" x14ac:dyDescent="0.3">
      <c r="A100" s="36" t="str">
        <f>+'EMBARCACIONES K1-C1'!E63</f>
        <v/>
      </c>
      <c r="B100" s="34" t="str">
        <f t="shared" si="1"/>
        <v/>
      </c>
      <c r="C100" s="33" t="str">
        <f>+INICIO!$B$7</f>
        <v>NOMBRE DEL CLUB</v>
      </c>
      <c r="D100" s="33" t="str">
        <f>+'EMBARCACIONES K1-C1'!$E$62</f>
        <v>MUJER PK3</v>
      </c>
    </row>
    <row r="101" spans="1:4" ht="16.05" customHeight="1" x14ac:dyDescent="0.3">
      <c r="A101" s="36" t="str">
        <f>+'EMBARCACIONES K1-C1'!E64</f>
        <v/>
      </c>
      <c r="B101" s="34" t="str">
        <f t="shared" si="1"/>
        <v/>
      </c>
      <c r="C101" s="33" t="str">
        <f>+INICIO!$B$7</f>
        <v>NOMBRE DEL CLUB</v>
      </c>
      <c r="D101" s="33" t="str">
        <f>+'EMBARCACIONES K1-C1'!$E$62</f>
        <v>MUJER PK3</v>
      </c>
    </row>
    <row r="102" spans="1:4" ht="16.05" customHeight="1" x14ac:dyDescent="0.3">
      <c r="A102" s="36" t="str">
        <f>+'EMBARCACIONES K1-C1'!E65</f>
        <v/>
      </c>
      <c r="B102" s="34" t="str">
        <f t="shared" si="1"/>
        <v/>
      </c>
      <c r="C102" s="33" t="str">
        <f>+INICIO!$B$7</f>
        <v>NOMBRE DEL CLUB</v>
      </c>
      <c r="D102" s="33" t="str">
        <f>+'EMBARCACIONES K1-C1'!$E$62</f>
        <v>MUJER PK3</v>
      </c>
    </row>
    <row r="103" spans="1:4" ht="16.05" customHeight="1" x14ac:dyDescent="0.3">
      <c r="A103" s="36" t="str">
        <f>+'EMBARCACIONES K1-C1'!G63</f>
        <v/>
      </c>
      <c r="B103" s="34" t="str">
        <f t="shared" si="1"/>
        <v/>
      </c>
      <c r="C103" s="33" t="str">
        <f>+INICIO!$B$7</f>
        <v>NOMBRE DEL CLUB</v>
      </c>
      <c r="D103" s="33" t="str">
        <f>+'EMBARCACIONES K1-C1'!$G$62</f>
        <v>MUJER PV1</v>
      </c>
    </row>
    <row r="104" spans="1:4" ht="16.05" customHeight="1" x14ac:dyDescent="0.3">
      <c r="A104" s="36" t="str">
        <f>+'EMBARCACIONES K1-C1'!G64</f>
        <v/>
      </c>
      <c r="B104" s="34" t="str">
        <f t="shared" si="1"/>
        <v/>
      </c>
      <c r="C104" s="33" t="str">
        <f>+INICIO!$B$7</f>
        <v>NOMBRE DEL CLUB</v>
      </c>
      <c r="D104" s="33" t="str">
        <f>+'EMBARCACIONES K1-C1'!$G$62</f>
        <v>MUJER PV1</v>
      </c>
    </row>
    <row r="105" spans="1:4" ht="16.05" customHeight="1" x14ac:dyDescent="0.3">
      <c r="A105" s="36" t="str">
        <f>+'EMBARCACIONES K1-C1'!G65</f>
        <v/>
      </c>
      <c r="B105" s="34" t="str">
        <f t="shared" si="1"/>
        <v/>
      </c>
      <c r="C105" s="33" t="str">
        <f>+INICIO!$B$7</f>
        <v>NOMBRE DEL CLUB</v>
      </c>
      <c r="D105" s="33" t="str">
        <f>+'EMBARCACIONES K1-C1'!$G$62</f>
        <v>MUJER PV1</v>
      </c>
    </row>
    <row r="106" spans="1:4" ht="16.05" customHeight="1" x14ac:dyDescent="0.3">
      <c r="A106" s="36" t="str">
        <f>+'EMBARCACIONES K1-C1'!I63</f>
        <v/>
      </c>
      <c r="B106" s="34" t="str">
        <f t="shared" si="1"/>
        <v/>
      </c>
      <c r="C106" s="33" t="str">
        <f>+INICIO!$B$7</f>
        <v>NOMBRE DEL CLUB</v>
      </c>
      <c r="D106" s="33" t="str">
        <f>+'EMBARCACIONES K1-C1'!$I$62</f>
        <v>MUJER PV2</v>
      </c>
    </row>
    <row r="107" spans="1:4" ht="16.05" customHeight="1" x14ac:dyDescent="0.3">
      <c r="A107" s="36" t="str">
        <f>+'EMBARCACIONES K1-C1'!I64</f>
        <v/>
      </c>
      <c r="B107" s="34" t="str">
        <f t="shared" si="1"/>
        <v/>
      </c>
      <c r="C107" s="33" t="str">
        <f>+INICIO!$B$7</f>
        <v>NOMBRE DEL CLUB</v>
      </c>
      <c r="D107" s="33" t="str">
        <f>+'EMBARCACIONES K1-C1'!$I$62</f>
        <v>MUJER PV2</v>
      </c>
    </row>
    <row r="108" spans="1:4" ht="16.05" customHeight="1" x14ac:dyDescent="0.3">
      <c r="A108" s="36" t="str">
        <f>+'EMBARCACIONES K1-C1'!I65</f>
        <v/>
      </c>
      <c r="B108" s="34" t="str">
        <f t="shared" si="1"/>
        <v/>
      </c>
      <c r="C108" s="33" t="str">
        <f>+INICIO!$B$7</f>
        <v>NOMBRE DEL CLUB</v>
      </c>
      <c r="D108" s="33" t="str">
        <f>+'EMBARCACIONES K1-C1'!$I$62</f>
        <v>MUJER PV2</v>
      </c>
    </row>
    <row r="109" spans="1:4" ht="16.05" customHeight="1" x14ac:dyDescent="0.3">
      <c r="A109" s="36" t="str">
        <f>+'EMBARCACIONES K1-C1'!K63</f>
        <v/>
      </c>
      <c r="B109" s="34" t="str">
        <f t="shared" si="1"/>
        <v/>
      </c>
      <c r="C109" s="33" t="str">
        <f>+INICIO!$B$7</f>
        <v>NOMBRE DEL CLUB</v>
      </c>
      <c r="D109" s="33" t="str">
        <f>+'EMBARCACIONES K1-C1'!$K$62</f>
        <v>MUJER PV3</v>
      </c>
    </row>
    <row r="110" spans="1:4" ht="16.05" customHeight="1" x14ac:dyDescent="0.3">
      <c r="A110" s="36" t="str">
        <f>+'EMBARCACIONES K1-C1'!K64</f>
        <v/>
      </c>
      <c r="B110" s="34" t="str">
        <f t="shared" si="1"/>
        <v/>
      </c>
      <c r="C110" s="33" t="str">
        <f>+INICIO!$B$7</f>
        <v>NOMBRE DEL CLUB</v>
      </c>
      <c r="D110" s="33" t="str">
        <f>+'EMBARCACIONES K1-C1'!$K$62</f>
        <v>MUJER PV3</v>
      </c>
    </row>
    <row r="111" spans="1:4" ht="16.05" customHeight="1" x14ac:dyDescent="0.3">
      <c r="A111" s="36" t="str">
        <f>+'EMBARCACIONES K1-C1'!K65</f>
        <v/>
      </c>
      <c r="B111" s="34" t="str">
        <f t="shared" si="1"/>
        <v/>
      </c>
      <c r="C111" s="33" t="str">
        <f>+INICIO!$B$7</f>
        <v>NOMBRE DEL CLUB</v>
      </c>
      <c r="D111" s="33" t="str">
        <f>+'EMBARCACIONES K1-C1'!$K$62</f>
        <v>MUJER PV3</v>
      </c>
    </row>
    <row r="112" spans="1:4" ht="25.05" customHeight="1" x14ac:dyDescent="0.3">
      <c r="A112" s="36" t="str">
        <f>+'EMBARCACIONES K2-C2'!A65</f>
        <v xml:space="preserve">
</v>
      </c>
      <c r="B112" s="34" t="str">
        <f t="shared" si="1"/>
        <v xml:space="preserve">
</v>
      </c>
      <c r="C112" s="33" t="str">
        <f>+INICIO!$B$7</f>
        <v>NOMBRE DEL CLUB</v>
      </c>
      <c r="D112" s="33" t="str">
        <f>+'EMBARCACIONES K2-C2'!$A$64</f>
        <v>BENJAMÍN/ALEVÍN K2</v>
      </c>
    </row>
    <row r="113" spans="1:4" ht="25.05" customHeight="1" x14ac:dyDescent="0.3">
      <c r="A113" s="36" t="str">
        <f>+'EMBARCACIONES K2-C2'!A66</f>
        <v xml:space="preserve">
</v>
      </c>
      <c r="B113" s="34" t="str">
        <f t="shared" si="1"/>
        <v xml:space="preserve">
</v>
      </c>
      <c r="C113" s="33" t="str">
        <f>+INICIO!$B$7</f>
        <v>NOMBRE DEL CLUB</v>
      </c>
      <c r="D113" s="33" t="str">
        <f>+'EMBARCACIONES K2-C2'!$A$64</f>
        <v>BENJAMÍN/ALEVÍN K2</v>
      </c>
    </row>
    <row r="114" spans="1:4" ht="25.05" customHeight="1" x14ac:dyDescent="0.3">
      <c r="A114" s="36" t="str">
        <f>+'EMBARCACIONES K2-C2'!A67</f>
        <v xml:space="preserve">
</v>
      </c>
      <c r="B114" s="34" t="str">
        <f t="shared" si="1"/>
        <v xml:space="preserve">
</v>
      </c>
      <c r="C114" s="33" t="str">
        <f>+INICIO!$B$7</f>
        <v>NOMBRE DEL CLUB</v>
      </c>
      <c r="D114" s="33" t="str">
        <f>+'EMBARCACIONES K2-C2'!$A$64</f>
        <v>BENJAMÍN/ALEVÍN K2</v>
      </c>
    </row>
    <row r="115" spans="1:4" ht="25.05" customHeight="1" x14ac:dyDescent="0.3">
      <c r="A115" s="36" t="str">
        <f>+'EMBARCACIONES K2-C2'!A68</f>
        <v xml:space="preserve">
</v>
      </c>
      <c r="B115" s="34" t="str">
        <f t="shared" si="1"/>
        <v xml:space="preserve">
</v>
      </c>
      <c r="C115" s="33" t="str">
        <f>+INICIO!$B$7</f>
        <v>NOMBRE DEL CLUB</v>
      </c>
      <c r="D115" s="33" t="str">
        <f>+'EMBARCACIONES K2-C2'!$A$64</f>
        <v>BENJAMÍN/ALEVÍN K2</v>
      </c>
    </row>
    <row r="116" spans="1:4" ht="25.05" customHeight="1" x14ac:dyDescent="0.3">
      <c r="A116" s="36" t="str">
        <f>+'EMBARCACIONES K2-C2'!A69</f>
        <v xml:space="preserve">
</v>
      </c>
      <c r="B116" s="34" t="str">
        <f t="shared" si="1"/>
        <v xml:space="preserve">
</v>
      </c>
      <c r="C116" s="33" t="str">
        <f>+INICIO!$B$7</f>
        <v>NOMBRE DEL CLUB</v>
      </c>
      <c r="D116" s="33" t="str">
        <f>+'EMBARCACIONES K2-C2'!$A$64</f>
        <v>BENJAMÍN/ALEVÍN K2</v>
      </c>
    </row>
    <row r="117" spans="1:4" ht="25.05" customHeight="1" x14ac:dyDescent="0.3">
      <c r="A117" s="36" t="str">
        <f>+'EMBARCACIONES K2-C2'!A70</f>
        <v xml:space="preserve">
</v>
      </c>
      <c r="B117" s="34" t="str">
        <f t="shared" si="1"/>
        <v xml:space="preserve">
</v>
      </c>
      <c r="C117" s="33" t="str">
        <f>+INICIO!$B$7</f>
        <v>NOMBRE DEL CLUB</v>
      </c>
      <c r="D117" s="33" t="str">
        <f>+'EMBARCACIONES K2-C2'!$A$64</f>
        <v>BENJAMÍN/ALEVÍN K2</v>
      </c>
    </row>
    <row r="118" spans="1:4" ht="25.05" customHeight="1" x14ac:dyDescent="0.3">
      <c r="A118" s="36" t="str">
        <f>+'EMBARCACIONES K2-C2'!A71</f>
        <v xml:space="preserve">
</v>
      </c>
      <c r="B118" s="34" t="str">
        <f t="shared" si="1"/>
        <v xml:space="preserve">
</v>
      </c>
      <c r="C118" s="33" t="str">
        <f>+INICIO!$B$7</f>
        <v>NOMBRE DEL CLUB</v>
      </c>
      <c r="D118" s="33" t="str">
        <f>+'EMBARCACIONES K2-C2'!$A$64</f>
        <v>BENJAMÍN/ALEVÍN K2</v>
      </c>
    </row>
    <row r="119" spans="1:4" ht="25.05" customHeight="1" x14ac:dyDescent="0.3">
      <c r="A119" s="36" t="str">
        <f>+'EMBARCACIONES K2-C2'!C65</f>
        <v xml:space="preserve">
</v>
      </c>
      <c r="B119" s="34" t="str">
        <f t="shared" si="1"/>
        <v xml:space="preserve">
</v>
      </c>
      <c r="C119" s="33" t="str">
        <f>+INICIO!$B$7</f>
        <v>NOMBRE DEL CLUB</v>
      </c>
      <c r="D119" s="33" t="str">
        <f>+'EMBARCACIONES K2-C2'!$C$64</f>
        <v>HOMBRE INFANTIL K2</v>
      </c>
    </row>
    <row r="120" spans="1:4" ht="25.05" customHeight="1" x14ac:dyDescent="0.3">
      <c r="A120" s="36" t="str">
        <f>+'EMBARCACIONES K2-C2'!C66</f>
        <v xml:space="preserve">
</v>
      </c>
      <c r="B120" s="34" t="str">
        <f t="shared" si="1"/>
        <v xml:space="preserve">
</v>
      </c>
      <c r="C120" s="33" t="str">
        <f>+INICIO!$B$7</f>
        <v>NOMBRE DEL CLUB</v>
      </c>
      <c r="D120" s="33" t="str">
        <f>+'EMBARCACIONES K2-C2'!$C$64</f>
        <v>HOMBRE INFANTIL K2</v>
      </c>
    </row>
    <row r="121" spans="1:4" ht="25.05" customHeight="1" x14ac:dyDescent="0.3">
      <c r="A121" s="36" t="str">
        <f>+'EMBARCACIONES K2-C2'!C67</f>
        <v xml:space="preserve">
</v>
      </c>
      <c r="B121" s="34" t="str">
        <f t="shared" si="1"/>
        <v xml:space="preserve">
</v>
      </c>
      <c r="C121" s="33" t="str">
        <f>+INICIO!$B$7</f>
        <v>NOMBRE DEL CLUB</v>
      </c>
      <c r="D121" s="33" t="str">
        <f>+'EMBARCACIONES K2-C2'!$C$64</f>
        <v>HOMBRE INFANTIL K2</v>
      </c>
    </row>
    <row r="122" spans="1:4" ht="25.05" customHeight="1" x14ac:dyDescent="0.3">
      <c r="A122" s="36" t="str">
        <f>+'EMBARCACIONES K2-C2'!C68</f>
        <v xml:space="preserve">
</v>
      </c>
      <c r="B122" s="34" t="str">
        <f t="shared" si="1"/>
        <v xml:space="preserve">
</v>
      </c>
      <c r="C122" s="33" t="str">
        <f>+INICIO!$B$7</f>
        <v>NOMBRE DEL CLUB</v>
      </c>
      <c r="D122" s="33" t="str">
        <f>+'EMBARCACIONES K2-C2'!$C$64</f>
        <v>HOMBRE INFANTIL K2</v>
      </c>
    </row>
    <row r="123" spans="1:4" ht="25.05" customHeight="1" x14ac:dyDescent="0.3">
      <c r="A123" s="36" t="str">
        <f>+'EMBARCACIONES K2-C2'!C69</f>
        <v xml:space="preserve">
</v>
      </c>
      <c r="B123" s="34" t="str">
        <f t="shared" si="1"/>
        <v xml:space="preserve">
</v>
      </c>
      <c r="C123" s="33" t="str">
        <f>+INICIO!$B$7</f>
        <v>NOMBRE DEL CLUB</v>
      </c>
      <c r="D123" s="33" t="str">
        <f>+'EMBARCACIONES K2-C2'!$C$64</f>
        <v>HOMBRE INFANTIL K2</v>
      </c>
    </row>
    <row r="124" spans="1:4" ht="25.05" customHeight="1" x14ac:dyDescent="0.3">
      <c r="A124" s="36" t="str">
        <f>+'EMBARCACIONES K2-C2'!C70</f>
        <v xml:space="preserve">
</v>
      </c>
      <c r="B124" s="34" t="str">
        <f t="shared" si="1"/>
        <v xml:space="preserve">
</v>
      </c>
      <c r="C124" s="33" t="str">
        <f>+INICIO!$B$7</f>
        <v>NOMBRE DEL CLUB</v>
      </c>
      <c r="D124" s="33" t="str">
        <f>+'EMBARCACIONES K2-C2'!$C$64</f>
        <v>HOMBRE INFANTIL K2</v>
      </c>
    </row>
    <row r="125" spans="1:4" ht="25.05" customHeight="1" x14ac:dyDescent="0.3">
      <c r="A125" s="36" t="str">
        <f>+'EMBARCACIONES K2-C2'!C71</f>
        <v xml:space="preserve">
</v>
      </c>
      <c r="B125" s="34" t="str">
        <f t="shared" si="1"/>
        <v xml:space="preserve">
</v>
      </c>
      <c r="C125" s="33" t="str">
        <f>+INICIO!$B$7</f>
        <v>NOMBRE DEL CLUB</v>
      </c>
      <c r="D125" s="33" t="str">
        <f>+'EMBARCACIONES K2-C2'!$C$64</f>
        <v>HOMBRE INFANTIL K2</v>
      </c>
    </row>
    <row r="126" spans="1:4" ht="25.05" customHeight="1" x14ac:dyDescent="0.3">
      <c r="A126" s="36" t="str">
        <f>+'EMBARCACIONES K2-C2'!A73</f>
        <v xml:space="preserve">
</v>
      </c>
      <c r="B126" s="34" t="str">
        <f t="shared" si="1"/>
        <v xml:space="preserve">
</v>
      </c>
      <c r="C126" s="33" t="str">
        <f>+INICIO!$B$7</f>
        <v>NOMBRE DEL CLUB</v>
      </c>
      <c r="D126" s="33" t="str">
        <f>+'EMBARCACIONES K2-C2'!$A$72</f>
        <v>MUJER INFANTIL K2</v>
      </c>
    </row>
    <row r="127" spans="1:4" ht="25.05" customHeight="1" x14ac:dyDescent="0.3">
      <c r="A127" s="36" t="str">
        <f>+'EMBARCACIONES K2-C2'!A74</f>
        <v xml:space="preserve">
</v>
      </c>
      <c r="B127" s="34" t="str">
        <f t="shared" si="1"/>
        <v xml:space="preserve">
</v>
      </c>
      <c r="C127" s="33" t="str">
        <f>+INICIO!$B$7</f>
        <v>NOMBRE DEL CLUB</v>
      </c>
      <c r="D127" s="33" t="str">
        <f>+'EMBARCACIONES K2-C2'!$A$72</f>
        <v>MUJER INFANTIL K2</v>
      </c>
    </row>
    <row r="128" spans="1:4" ht="25.05" customHeight="1" x14ac:dyDescent="0.3">
      <c r="A128" s="36" t="str">
        <f>+'EMBARCACIONES K2-C2'!A75</f>
        <v xml:space="preserve">
</v>
      </c>
      <c r="B128" s="34" t="str">
        <f t="shared" si="1"/>
        <v xml:space="preserve">
</v>
      </c>
      <c r="C128" s="33" t="str">
        <f>+INICIO!$B$7</f>
        <v>NOMBRE DEL CLUB</v>
      </c>
      <c r="D128" s="33" t="str">
        <f>+'EMBARCACIONES K2-C2'!$A$72</f>
        <v>MUJER INFANTIL K2</v>
      </c>
    </row>
    <row r="129" spans="1:4" ht="25.05" customHeight="1" x14ac:dyDescent="0.3">
      <c r="A129" s="36" t="str">
        <f>+'EMBARCACIONES K2-C2'!A76</f>
        <v xml:space="preserve">
</v>
      </c>
      <c r="B129" s="34" t="str">
        <f t="shared" si="1"/>
        <v xml:space="preserve">
</v>
      </c>
      <c r="C129" s="33" t="str">
        <f>+INICIO!$B$7</f>
        <v>NOMBRE DEL CLUB</v>
      </c>
      <c r="D129" s="33" t="str">
        <f>+'EMBARCACIONES K2-C2'!$A$72</f>
        <v>MUJER INFANTIL K2</v>
      </c>
    </row>
    <row r="130" spans="1:4" ht="25.05" customHeight="1" x14ac:dyDescent="0.3">
      <c r="A130" s="36" t="str">
        <f>+'EMBARCACIONES K2-C2'!A77</f>
        <v xml:space="preserve">
</v>
      </c>
      <c r="B130" s="34" t="str">
        <f t="shared" si="1"/>
        <v xml:space="preserve">
</v>
      </c>
      <c r="C130" s="33" t="str">
        <f>+INICIO!$B$7</f>
        <v>NOMBRE DEL CLUB</v>
      </c>
      <c r="D130" s="33" t="str">
        <f>+'EMBARCACIONES K2-C2'!$A$72</f>
        <v>MUJER INFANTIL K2</v>
      </c>
    </row>
    <row r="131" spans="1:4" ht="25.05" customHeight="1" x14ac:dyDescent="0.3">
      <c r="A131" s="36" t="str">
        <f>+'EMBARCACIONES K2-C2'!A78</f>
        <v xml:space="preserve">
</v>
      </c>
      <c r="B131" s="34" t="str">
        <f t="shared" ref="B131:B194" si="2">+UPPER(A131)</f>
        <v xml:space="preserve">
</v>
      </c>
      <c r="C131" s="33" t="str">
        <f>+INICIO!$B$7</f>
        <v>NOMBRE DEL CLUB</v>
      </c>
      <c r="D131" s="33" t="str">
        <f>+'EMBARCACIONES K2-C2'!$A$72</f>
        <v>MUJER INFANTIL K2</v>
      </c>
    </row>
    <row r="132" spans="1:4" ht="25.05" customHeight="1" x14ac:dyDescent="0.3">
      <c r="A132" s="36" t="str">
        <f>+'EMBARCACIONES K2-C2'!A79</f>
        <v xml:space="preserve">
</v>
      </c>
      <c r="B132" s="34" t="str">
        <f t="shared" si="2"/>
        <v xml:space="preserve">
</v>
      </c>
      <c r="C132" s="33" t="str">
        <f>+INICIO!$B$7</f>
        <v>NOMBRE DEL CLUB</v>
      </c>
      <c r="D132" s="33" t="str">
        <f>+'EMBARCACIONES K2-C2'!$A$72</f>
        <v>MUJER INFANTIL K2</v>
      </c>
    </row>
    <row r="133" spans="1:4" ht="25.05" customHeight="1" x14ac:dyDescent="0.3">
      <c r="A133" s="36" t="str">
        <f>+'EMBARCACIONES K2-C2'!C73</f>
        <v xml:space="preserve">
</v>
      </c>
      <c r="B133" s="34" t="str">
        <f t="shared" si="2"/>
        <v xml:space="preserve">
</v>
      </c>
      <c r="C133" s="33" t="str">
        <f>+INICIO!$B$7</f>
        <v>NOMBRE DEL CLUB</v>
      </c>
      <c r="D133" s="33" t="str">
        <f>+'EMBARCACIONES K2-C2'!$C$72</f>
        <v>MIXTO INFANTIL K2</v>
      </c>
    </row>
    <row r="134" spans="1:4" ht="25.05" customHeight="1" x14ac:dyDescent="0.3">
      <c r="A134" s="36" t="str">
        <f>+'EMBARCACIONES K2-C2'!C74</f>
        <v xml:space="preserve">
</v>
      </c>
      <c r="B134" s="34" t="str">
        <f t="shared" si="2"/>
        <v xml:space="preserve">
</v>
      </c>
      <c r="C134" s="33" t="str">
        <f>+INICIO!$B$7</f>
        <v>NOMBRE DEL CLUB</v>
      </c>
      <c r="D134" s="33" t="str">
        <f>+'EMBARCACIONES K2-C2'!$C$72</f>
        <v>MIXTO INFANTIL K2</v>
      </c>
    </row>
    <row r="135" spans="1:4" ht="25.05" customHeight="1" x14ac:dyDescent="0.3">
      <c r="A135" s="36" t="str">
        <f>+'EMBARCACIONES K2-C2'!C75</f>
        <v xml:space="preserve">
</v>
      </c>
      <c r="B135" s="34" t="str">
        <f t="shared" si="2"/>
        <v xml:space="preserve">
</v>
      </c>
      <c r="C135" s="33" t="str">
        <f>+INICIO!$B$7</f>
        <v>NOMBRE DEL CLUB</v>
      </c>
      <c r="D135" s="33" t="str">
        <f>+'EMBARCACIONES K2-C2'!$C$72</f>
        <v>MIXTO INFANTIL K2</v>
      </c>
    </row>
    <row r="136" spans="1:4" ht="25.05" customHeight="1" x14ac:dyDescent="0.3">
      <c r="A136" s="36" t="str">
        <f>+'EMBARCACIONES K2-C2'!C76</f>
        <v xml:space="preserve">
</v>
      </c>
      <c r="B136" s="34" t="str">
        <f t="shared" si="2"/>
        <v xml:space="preserve">
</v>
      </c>
      <c r="C136" s="33" t="str">
        <f>+INICIO!$B$7</f>
        <v>NOMBRE DEL CLUB</v>
      </c>
      <c r="D136" s="33" t="str">
        <f>+'EMBARCACIONES K2-C2'!$C$72</f>
        <v>MIXTO INFANTIL K2</v>
      </c>
    </row>
    <row r="137" spans="1:4" ht="25.05" customHeight="1" x14ac:dyDescent="0.3">
      <c r="A137" s="36" t="str">
        <f>+'EMBARCACIONES K2-C2'!C77</f>
        <v xml:space="preserve">
</v>
      </c>
      <c r="B137" s="34" t="str">
        <f t="shared" si="2"/>
        <v xml:space="preserve">
</v>
      </c>
      <c r="C137" s="33" t="str">
        <f>+INICIO!$B$7</f>
        <v>NOMBRE DEL CLUB</v>
      </c>
      <c r="D137" s="33" t="str">
        <f>+'EMBARCACIONES K2-C2'!$C$72</f>
        <v>MIXTO INFANTIL K2</v>
      </c>
    </row>
    <row r="138" spans="1:4" ht="25.05" customHeight="1" x14ac:dyDescent="0.3">
      <c r="A138" s="36" t="str">
        <f>+'EMBARCACIONES K2-C2'!C78</f>
        <v xml:space="preserve">
</v>
      </c>
      <c r="B138" s="34" t="str">
        <f t="shared" si="2"/>
        <v xml:space="preserve">
</v>
      </c>
      <c r="C138" s="33" t="str">
        <f>+INICIO!$B$7</f>
        <v>NOMBRE DEL CLUB</v>
      </c>
      <c r="D138" s="33" t="str">
        <f>+'EMBARCACIONES K2-C2'!$C$72</f>
        <v>MIXTO INFANTIL K2</v>
      </c>
    </row>
    <row r="139" spans="1:4" ht="25.05" customHeight="1" x14ac:dyDescent="0.3">
      <c r="A139" s="36" t="str">
        <f>+'EMBARCACIONES K2-C2'!C79</f>
        <v xml:space="preserve">
</v>
      </c>
      <c r="B139" s="34" t="str">
        <f t="shared" si="2"/>
        <v xml:space="preserve">
</v>
      </c>
      <c r="C139" s="33" t="str">
        <f>+INICIO!$B$7</f>
        <v>NOMBRE DEL CLUB</v>
      </c>
      <c r="D139" s="33" t="str">
        <f>+'EMBARCACIONES K2-C2'!$C$72</f>
        <v>MIXTO INFANTIL K2</v>
      </c>
    </row>
    <row r="140" spans="1:4" ht="25.05" customHeight="1" x14ac:dyDescent="0.3">
      <c r="A140" s="36" t="str">
        <f>+'EMBARCACIONES K2-C2'!E65</f>
        <v xml:space="preserve">
</v>
      </c>
      <c r="B140" s="34" t="str">
        <f t="shared" si="2"/>
        <v xml:space="preserve">
</v>
      </c>
      <c r="C140" s="33" t="str">
        <f>+INICIO!$B$7</f>
        <v>NOMBRE DEL CLUB</v>
      </c>
      <c r="D140" s="33" t="str">
        <f>+'EMBARCACIONES K2-C2'!$E$64</f>
        <v>HOMBRE CADETE K2</v>
      </c>
    </row>
    <row r="141" spans="1:4" ht="25.05" customHeight="1" x14ac:dyDescent="0.3">
      <c r="A141" s="36" t="str">
        <f>+'EMBARCACIONES K2-C2'!E66</f>
        <v xml:space="preserve">
</v>
      </c>
      <c r="B141" s="34" t="str">
        <f t="shared" si="2"/>
        <v xml:space="preserve">
</v>
      </c>
      <c r="C141" s="33" t="str">
        <f>+INICIO!$B$7</f>
        <v>NOMBRE DEL CLUB</v>
      </c>
      <c r="D141" s="33" t="str">
        <f>+'EMBARCACIONES K2-C2'!$E$64</f>
        <v>HOMBRE CADETE K2</v>
      </c>
    </row>
    <row r="142" spans="1:4" ht="25.05" customHeight="1" x14ac:dyDescent="0.3">
      <c r="A142" s="36" t="str">
        <f>+'EMBARCACIONES K2-C2'!E67</f>
        <v xml:space="preserve">
</v>
      </c>
      <c r="B142" s="34" t="str">
        <f t="shared" si="2"/>
        <v xml:space="preserve">
</v>
      </c>
      <c r="C142" s="33" t="str">
        <f>+INICIO!$B$7</f>
        <v>NOMBRE DEL CLUB</v>
      </c>
      <c r="D142" s="33" t="str">
        <f>+'EMBARCACIONES K2-C2'!$E$64</f>
        <v>HOMBRE CADETE K2</v>
      </c>
    </row>
    <row r="143" spans="1:4" ht="25.05" customHeight="1" x14ac:dyDescent="0.3">
      <c r="A143" s="36" t="str">
        <f>+'EMBARCACIONES K2-C2'!E69</f>
        <v xml:space="preserve">
</v>
      </c>
      <c r="B143" s="34" t="str">
        <f t="shared" si="2"/>
        <v xml:space="preserve">
</v>
      </c>
      <c r="C143" s="33" t="str">
        <f>+INICIO!$B$7</f>
        <v>NOMBRE DEL CLUB</v>
      </c>
      <c r="D143" s="33" t="str">
        <f>+'EMBARCACIONES K2-C2'!$E$68</f>
        <v>MUJER CADETE K2</v>
      </c>
    </row>
    <row r="144" spans="1:4" ht="25.05" customHeight="1" x14ac:dyDescent="0.3">
      <c r="A144" s="36" t="str">
        <f>+'EMBARCACIONES K2-C2'!E70</f>
        <v xml:space="preserve">
</v>
      </c>
      <c r="B144" s="34" t="str">
        <f t="shared" si="2"/>
        <v xml:space="preserve">
</v>
      </c>
      <c r="C144" s="33" t="str">
        <f>+INICIO!$B$7</f>
        <v>NOMBRE DEL CLUB</v>
      </c>
      <c r="D144" s="33" t="str">
        <f>+'EMBARCACIONES K2-C2'!$E$68</f>
        <v>MUJER CADETE K2</v>
      </c>
    </row>
    <row r="145" spans="1:4" ht="25.05" customHeight="1" x14ac:dyDescent="0.3">
      <c r="A145" s="36" t="str">
        <f>+'EMBARCACIONES K2-C2'!E71</f>
        <v xml:space="preserve">
</v>
      </c>
      <c r="B145" s="34" t="str">
        <f t="shared" si="2"/>
        <v xml:space="preserve">
</v>
      </c>
      <c r="C145" s="33" t="str">
        <f>+INICIO!$B$7</f>
        <v>NOMBRE DEL CLUB</v>
      </c>
      <c r="D145" s="33" t="str">
        <f>+'EMBARCACIONES K2-C2'!$E$68</f>
        <v>MUJER CADETE K2</v>
      </c>
    </row>
    <row r="146" spans="1:4" ht="25.05" customHeight="1" x14ac:dyDescent="0.3">
      <c r="A146" s="36" t="str">
        <f>+'EMBARCACIONES K2-C2'!E73</f>
        <v xml:space="preserve">
</v>
      </c>
      <c r="B146" s="34" t="str">
        <f t="shared" si="2"/>
        <v xml:space="preserve">
</v>
      </c>
      <c r="C146" s="33" t="str">
        <f>+INICIO!$B$7</f>
        <v>NOMBRE DEL CLUB</v>
      </c>
      <c r="D146" s="33" t="str">
        <f>+'EMBARCACIONES K2-C2'!$E$72</f>
        <v>MIXTO CADETE K2</v>
      </c>
    </row>
    <row r="147" spans="1:4" ht="25.05" customHeight="1" x14ac:dyDescent="0.3">
      <c r="A147" s="36" t="str">
        <f>+'EMBARCACIONES K2-C2'!E74</f>
        <v xml:space="preserve">
</v>
      </c>
      <c r="B147" s="34" t="str">
        <f t="shared" si="2"/>
        <v xml:space="preserve">
</v>
      </c>
      <c r="C147" s="33" t="str">
        <f>+INICIO!$B$7</f>
        <v>NOMBRE DEL CLUB</v>
      </c>
      <c r="D147" s="33" t="str">
        <f>+'EMBARCACIONES K2-C2'!$E$72</f>
        <v>MIXTO CADETE K2</v>
      </c>
    </row>
    <row r="148" spans="1:4" ht="25.05" customHeight="1" x14ac:dyDescent="0.3">
      <c r="A148" s="36" t="str">
        <f>+'EMBARCACIONES K2-C2'!E75</f>
        <v xml:space="preserve">
</v>
      </c>
      <c r="B148" s="34" t="str">
        <f t="shared" si="2"/>
        <v xml:space="preserve">
</v>
      </c>
      <c r="C148" s="33" t="str">
        <f>+INICIO!$B$7</f>
        <v>NOMBRE DEL CLUB</v>
      </c>
      <c r="D148" s="33" t="str">
        <f>+'EMBARCACIONES K2-C2'!$E$72</f>
        <v>MIXTO CADETE K2</v>
      </c>
    </row>
    <row r="149" spans="1:4" ht="25.05" customHeight="1" x14ac:dyDescent="0.3">
      <c r="A149" s="36" t="str">
        <f>+'EMBARCACIONES K2-C2'!G65</f>
        <v xml:space="preserve">
</v>
      </c>
      <c r="B149" s="34" t="str">
        <f t="shared" si="2"/>
        <v xml:space="preserve">
</v>
      </c>
      <c r="C149" s="33" t="str">
        <f>+INICIO!$B$7</f>
        <v>NOMBRE DEL CLUB</v>
      </c>
      <c r="D149" s="33" t="str">
        <f>+'EMBARCACIONES K2-C2'!$G$64</f>
        <v>HOMBRE JUVENIL K2</v>
      </c>
    </row>
    <row r="150" spans="1:4" ht="25.05" customHeight="1" x14ac:dyDescent="0.3">
      <c r="A150" s="36" t="str">
        <f>+'EMBARCACIONES K2-C2'!G66</f>
        <v xml:space="preserve">
</v>
      </c>
      <c r="B150" s="34" t="str">
        <f t="shared" si="2"/>
        <v xml:space="preserve">
</v>
      </c>
      <c r="C150" s="33" t="str">
        <f>+INICIO!$B$7</f>
        <v>NOMBRE DEL CLUB</v>
      </c>
      <c r="D150" s="33" t="str">
        <f>+'EMBARCACIONES K2-C2'!$G$64</f>
        <v>HOMBRE JUVENIL K2</v>
      </c>
    </row>
    <row r="151" spans="1:4" ht="25.05" customHeight="1" x14ac:dyDescent="0.3">
      <c r="A151" s="36" t="str">
        <f>+'EMBARCACIONES K2-C2'!G67</f>
        <v xml:space="preserve">
</v>
      </c>
      <c r="B151" s="34" t="str">
        <f t="shared" si="2"/>
        <v xml:space="preserve">
</v>
      </c>
      <c r="C151" s="33" t="str">
        <f>+INICIO!$B$7</f>
        <v>NOMBRE DEL CLUB</v>
      </c>
      <c r="D151" s="33" t="str">
        <f>+'EMBARCACIONES K2-C2'!$G$64</f>
        <v>HOMBRE JUVENIL K2</v>
      </c>
    </row>
    <row r="152" spans="1:4" ht="25.05" customHeight="1" x14ac:dyDescent="0.3">
      <c r="A152" s="36" t="str">
        <f>+'EMBARCACIONES K2-C2'!G69</f>
        <v xml:space="preserve">
</v>
      </c>
      <c r="B152" s="34" t="str">
        <f t="shared" si="2"/>
        <v xml:space="preserve">
</v>
      </c>
      <c r="C152" s="33" t="str">
        <f>+INICIO!$B$7</f>
        <v>NOMBRE DEL CLUB</v>
      </c>
      <c r="D152" s="33" t="str">
        <f>+'EMBARCACIONES K2-C2'!$G$68</f>
        <v>MUJER JUVENIL K2</v>
      </c>
    </row>
    <row r="153" spans="1:4" ht="25.05" customHeight="1" x14ac:dyDescent="0.3">
      <c r="A153" s="36" t="str">
        <f>+'EMBARCACIONES K2-C2'!G70</f>
        <v xml:space="preserve">
</v>
      </c>
      <c r="B153" s="34" t="str">
        <f t="shared" si="2"/>
        <v xml:space="preserve">
</v>
      </c>
      <c r="C153" s="33" t="str">
        <f>+INICIO!$B$7</f>
        <v>NOMBRE DEL CLUB</v>
      </c>
      <c r="D153" s="33" t="str">
        <f>+'EMBARCACIONES K2-C2'!$G$68</f>
        <v>MUJER JUVENIL K2</v>
      </c>
    </row>
    <row r="154" spans="1:4" ht="25.05" customHeight="1" x14ac:dyDescent="0.3">
      <c r="A154" s="36" t="str">
        <f>+'EMBARCACIONES K2-C2'!G71</f>
        <v xml:space="preserve">
</v>
      </c>
      <c r="B154" s="34" t="str">
        <f t="shared" si="2"/>
        <v xml:space="preserve">
</v>
      </c>
      <c r="C154" s="33" t="str">
        <f>+INICIO!$B$7</f>
        <v>NOMBRE DEL CLUB</v>
      </c>
      <c r="D154" s="33" t="str">
        <f>+'EMBARCACIONES K2-C2'!$G$68</f>
        <v>MUJER JUVENIL K2</v>
      </c>
    </row>
    <row r="155" spans="1:4" ht="25.05" customHeight="1" x14ac:dyDescent="0.3">
      <c r="A155" s="36" t="str">
        <f>+'EMBARCACIONES K2-C2'!G73</f>
        <v xml:space="preserve">
</v>
      </c>
      <c r="B155" s="34" t="str">
        <f t="shared" si="2"/>
        <v xml:space="preserve">
</v>
      </c>
      <c r="C155" s="33" t="str">
        <f>+INICIO!$B$7</f>
        <v>NOMBRE DEL CLUB</v>
      </c>
      <c r="D155" s="33" t="str">
        <f>+'EMBARCACIONES K2-C2'!$G$72</f>
        <v>MIXTO JUVENIL K2</v>
      </c>
    </row>
    <row r="156" spans="1:4" ht="25.05" customHeight="1" x14ac:dyDescent="0.3">
      <c r="A156" s="36" t="str">
        <f>+'EMBARCACIONES K2-C2'!G74</f>
        <v xml:space="preserve">
</v>
      </c>
      <c r="B156" s="34" t="str">
        <f t="shared" si="2"/>
        <v xml:space="preserve">
</v>
      </c>
      <c r="C156" s="33" t="str">
        <f>+INICIO!$B$7</f>
        <v>NOMBRE DEL CLUB</v>
      </c>
      <c r="D156" s="33" t="str">
        <f>+'EMBARCACIONES K2-C2'!$G$72</f>
        <v>MIXTO JUVENIL K2</v>
      </c>
    </row>
    <row r="157" spans="1:4" ht="25.05" customHeight="1" x14ac:dyDescent="0.3">
      <c r="A157" s="36" t="str">
        <f>+'EMBARCACIONES K2-C2'!G75</f>
        <v xml:space="preserve">
</v>
      </c>
      <c r="B157" s="34" t="str">
        <f t="shared" si="2"/>
        <v xml:space="preserve">
</v>
      </c>
      <c r="C157" s="33" t="str">
        <f>+INICIO!$B$7</f>
        <v>NOMBRE DEL CLUB</v>
      </c>
      <c r="D157" s="33" t="str">
        <f>+'EMBARCACIONES K2-C2'!$G$72</f>
        <v>MIXTO JUVENIL K2</v>
      </c>
    </row>
    <row r="158" spans="1:4" ht="25.05" customHeight="1" x14ac:dyDescent="0.3">
      <c r="A158" s="36" t="str">
        <f>+'EMBARCACIONES K2-C2'!I65</f>
        <v xml:space="preserve">
</v>
      </c>
      <c r="B158" s="34" t="str">
        <f t="shared" si="2"/>
        <v xml:space="preserve">
</v>
      </c>
      <c r="C158" s="33" t="str">
        <f>+INICIO!$B$7</f>
        <v>NOMBRE DEL CLUB</v>
      </c>
      <c r="D158" s="33" t="str">
        <f>+'EMBARCACIONES K2-C2'!$I$64</f>
        <v>HOMBRE SENIOR K2</v>
      </c>
    </row>
    <row r="159" spans="1:4" ht="25.05" customHeight="1" x14ac:dyDescent="0.3">
      <c r="A159" s="36" t="str">
        <f>+'EMBARCACIONES K2-C2'!I66</f>
        <v xml:space="preserve">
</v>
      </c>
      <c r="B159" s="34" t="str">
        <f t="shared" si="2"/>
        <v xml:space="preserve">
</v>
      </c>
      <c r="C159" s="33" t="str">
        <f>+INICIO!$B$7</f>
        <v>NOMBRE DEL CLUB</v>
      </c>
      <c r="D159" s="33" t="str">
        <f>+'EMBARCACIONES K2-C2'!$I$64</f>
        <v>HOMBRE SENIOR K2</v>
      </c>
    </row>
    <row r="160" spans="1:4" ht="25.05" customHeight="1" x14ac:dyDescent="0.3">
      <c r="A160" s="36" t="str">
        <f>+'EMBARCACIONES K2-C2'!I67</f>
        <v xml:space="preserve">
</v>
      </c>
      <c r="B160" s="34" t="str">
        <f t="shared" si="2"/>
        <v xml:space="preserve">
</v>
      </c>
      <c r="C160" s="33" t="str">
        <f>+INICIO!$B$7</f>
        <v>NOMBRE DEL CLUB</v>
      </c>
      <c r="D160" s="33" t="str">
        <f>+'EMBARCACIONES K2-C2'!$I$64</f>
        <v>HOMBRE SENIOR K2</v>
      </c>
    </row>
    <row r="161" spans="1:4" ht="25.05" customHeight="1" x14ac:dyDescent="0.3">
      <c r="A161" s="36" t="str">
        <f>+'EMBARCACIONES K2-C2'!I69</f>
        <v xml:space="preserve">
</v>
      </c>
      <c r="B161" s="34" t="str">
        <f t="shared" si="2"/>
        <v xml:space="preserve">
</v>
      </c>
      <c r="C161" s="33" t="str">
        <f>+INICIO!$B$7</f>
        <v>NOMBRE DEL CLUB</v>
      </c>
      <c r="D161" s="33" t="str">
        <f>+'EMBARCACIONES K2-C2'!$I$68</f>
        <v>MUJER SENIOR K2</v>
      </c>
    </row>
    <row r="162" spans="1:4" ht="25.05" customHeight="1" x14ac:dyDescent="0.3">
      <c r="A162" s="36" t="str">
        <f>+'EMBARCACIONES K2-C2'!I70</f>
        <v xml:space="preserve">
</v>
      </c>
      <c r="B162" s="34" t="str">
        <f t="shared" si="2"/>
        <v xml:space="preserve">
</v>
      </c>
      <c r="C162" s="33" t="str">
        <f>+INICIO!$B$7</f>
        <v>NOMBRE DEL CLUB</v>
      </c>
      <c r="D162" s="33" t="str">
        <f>+'EMBARCACIONES K2-C2'!$I$68</f>
        <v>MUJER SENIOR K2</v>
      </c>
    </row>
    <row r="163" spans="1:4" ht="25.05" customHeight="1" x14ac:dyDescent="0.3">
      <c r="A163" s="36" t="str">
        <f>+'EMBARCACIONES K2-C2'!I71</f>
        <v xml:space="preserve">
</v>
      </c>
      <c r="B163" s="34" t="str">
        <f t="shared" si="2"/>
        <v xml:space="preserve">
</v>
      </c>
      <c r="C163" s="33" t="str">
        <f>+INICIO!$B$7</f>
        <v>NOMBRE DEL CLUB</v>
      </c>
      <c r="D163" s="33" t="str">
        <f>+'EMBARCACIONES K2-C2'!$I$68</f>
        <v>MUJER SENIOR K2</v>
      </c>
    </row>
    <row r="164" spans="1:4" ht="25.05" customHeight="1" x14ac:dyDescent="0.3">
      <c r="A164" s="36" t="str">
        <f>+'EMBARCACIONES K2-C2'!I73</f>
        <v xml:space="preserve">
</v>
      </c>
      <c r="B164" s="34" t="str">
        <f t="shared" si="2"/>
        <v xml:space="preserve">
</v>
      </c>
      <c r="C164" s="33" t="str">
        <f>+INICIO!$B$7</f>
        <v>NOMBRE DEL CLUB</v>
      </c>
      <c r="D164" s="33" t="str">
        <f>+'EMBARCACIONES K2-C2'!$I$72</f>
        <v>MIXTO SENIOR K2</v>
      </c>
    </row>
    <row r="165" spans="1:4" ht="25.05" customHeight="1" x14ac:dyDescent="0.3">
      <c r="A165" s="36" t="str">
        <f>+'EMBARCACIONES K2-C2'!I74</f>
        <v xml:space="preserve">
</v>
      </c>
      <c r="B165" s="34" t="str">
        <f t="shared" si="2"/>
        <v xml:space="preserve">
</v>
      </c>
      <c r="C165" s="33" t="str">
        <f>+INICIO!$B$7</f>
        <v>NOMBRE DEL CLUB</v>
      </c>
      <c r="D165" s="33" t="str">
        <f>+'EMBARCACIONES K2-C2'!$I$72</f>
        <v>MIXTO SENIOR K2</v>
      </c>
    </row>
    <row r="166" spans="1:4" ht="25.05" customHeight="1" x14ac:dyDescent="0.3">
      <c r="A166" s="36" t="str">
        <f>+'EMBARCACIONES K2-C2'!I75</f>
        <v xml:space="preserve">
</v>
      </c>
      <c r="B166" s="34" t="str">
        <f t="shared" si="2"/>
        <v xml:space="preserve">
</v>
      </c>
      <c r="C166" s="33" t="str">
        <f>+INICIO!$B$7</f>
        <v>NOMBRE DEL CLUB</v>
      </c>
      <c r="D166" s="33" t="str">
        <f>+'EMBARCACIONES K2-C2'!$I$72</f>
        <v>MIXTO SENIOR K2</v>
      </c>
    </row>
    <row r="167" spans="1:4" ht="25.05" customHeight="1" x14ac:dyDescent="0.3">
      <c r="A167" s="36" t="str">
        <f>+'EMBARCACIONES K2-C2'!E77</f>
        <v xml:space="preserve">
</v>
      </c>
      <c r="B167" s="34" t="str">
        <f t="shared" si="2"/>
        <v xml:space="preserve">
</v>
      </c>
      <c r="C167" s="33" t="str">
        <f>+INICIO!$B$7</f>
        <v>NOMBRE DEL CLUB</v>
      </c>
      <c r="D167" s="33" t="str">
        <f>+'EMBARCACIONES K2-C2'!$E$76</f>
        <v>HOMBRE ABSOLUTO C2</v>
      </c>
    </row>
    <row r="168" spans="1:4" ht="25.05" customHeight="1" x14ac:dyDescent="0.3">
      <c r="A168" s="36" t="str">
        <f>+'EMBARCACIONES K2-C2'!E78</f>
        <v xml:space="preserve">
</v>
      </c>
      <c r="B168" s="34" t="str">
        <f t="shared" si="2"/>
        <v xml:space="preserve">
</v>
      </c>
      <c r="C168" s="33" t="str">
        <f>+INICIO!$B$7</f>
        <v>NOMBRE DEL CLUB</v>
      </c>
      <c r="D168" s="33" t="str">
        <f>+'EMBARCACIONES K2-C2'!$E$76</f>
        <v>HOMBRE ABSOLUTO C2</v>
      </c>
    </row>
    <row r="169" spans="1:4" ht="25.05" customHeight="1" x14ac:dyDescent="0.3">
      <c r="A169" s="36" t="str">
        <f>+'EMBARCACIONES K2-C2'!E79</f>
        <v xml:space="preserve">
</v>
      </c>
      <c r="B169" s="34" t="str">
        <f t="shared" si="2"/>
        <v xml:space="preserve">
</v>
      </c>
      <c r="C169" s="33" t="str">
        <f>+INICIO!$B$7</f>
        <v>NOMBRE DEL CLUB</v>
      </c>
      <c r="D169" s="33" t="str">
        <f>+'EMBARCACIONES K2-C2'!$E$76</f>
        <v>HOMBRE ABSOLUTO C2</v>
      </c>
    </row>
    <row r="170" spans="1:4" ht="25.05" customHeight="1" x14ac:dyDescent="0.3">
      <c r="A170" s="36" t="str">
        <f>+'EMBARCACIONES K2-C2'!G77</f>
        <v xml:space="preserve">
</v>
      </c>
      <c r="B170" s="34" t="str">
        <f t="shared" si="2"/>
        <v xml:space="preserve">
</v>
      </c>
      <c r="C170" s="33" t="str">
        <f>+INICIO!$B$7</f>
        <v>NOMBRE DEL CLUB</v>
      </c>
      <c r="D170" s="33" t="str">
        <f>+'EMBARCACIONES K2-C2'!$G$76</f>
        <v>MUJER ABSOLUTA C2</v>
      </c>
    </row>
    <row r="171" spans="1:4" ht="25.05" customHeight="1" x14ac:dyDescent="0.3">
      <c r="A171" s="36" t="str">
        <f>+'EMBARCACIONES K2-C2'!G78</f>
        <v xml:space="preserve">
</v>
      </c>
      <c r="B171" s="34" t="str">
        <f t="shared" si="2"/>
        <v xml:space="preserve">
</v>
      </c>
      <c r="C171" s="33" t="str">
        <f>+INICIO!$B$7</f>
        <v>NOMBRE DEL CLUB</v>
      </c>
      <c r="D171" s="33" t="str">
        <f>+'EMBARCACIONES K2-C2'!$G$76</f>
        <v>MUJER ABSOLUTA C2</v>
      </c>
    </row>
    <row r="172" spans="1:4" ht="25.05" customHeight="1" x14ac:dyDescent="0.3">
      <c r="A172" s="36" t="str">
        <f>+'EMBARCACIONES K2-C2'!G79</f>
        <v xml:space="preserve">
</v>
      </c>
      <c r="B172" s="34" t="str">
        <f t="shared" si="2"/>
        <v xml:space="preserve">
</v>
      </c>
      <c r="C172" s="33" t="str">
        <f>+INICIO!$B$7</f>
        <v>NOMBRE DEL CLUB</v>
      </c>
      <c r="D172" s="33" t="str">
        <f>+'EMBARCACIONES K2-C2'!$G$76</f>
        <v>MUJER ABSOLUTA C2</v>
      </c>
    </row>
    <row r="173" spans="1:4" ht="25.05" customHeight="1" x14ac:dyDescent="0.3">
      <c r="A173" s="36" t="str">
        <f>+'EMBARCACIONES K2-C2'!I77</f>
        <v xml:space="preserve">
</v>
      </c>
      <c r="B173" s="34" t="str">
        <f t="shared" si="2"/>
        <v xml:space="preserve">
</v>
      </c>
      <c r="C173" s="33" t="str">
        <f>+INICIO!$B$7</f>
        <v>NOMBRE DEL CLUB</v>
      </c>
      <c r="D173" s="33" t="str">
        <f>+'EMBARCACIONES K2-C2'!$I$76</f>
        <v>MIXTO ABSOLUTO C2</v>
      </c>
    </row>
    <row r="174" spans="1:4" ht="25.05" customHeight="1" x14ac:dyDescent="0.3">
      <c r="A174" s="36" t="str">
        <f>+'EMBARCACIONES K2-C2'!I78</f>
        <v xml:space="preserve">
</v>
      </c>
      <c r="B174" s="34" t="str">
        <f t="shared" si="2"/>
        <v xml:space="preserve">
</v>
      </c>
      <c r="C174" s="33" t="str">
        <f>+INICIO!$B$7</f>
        <v>NOMBRE DEL CLUB</v>
      </c>
      <c r="D174" s="33" t="str">
        <f>+'EMBARCACIONES K2-C2'!$I$76</f>
        <v>MIXTO ABSOLUTO C2</v>
      </c>
    </row>
    <row r="175" spans="1:4" ht="25.05" customHeight="1" x14ac:dyDescent="0.3">
      <c r="A175" s="36" t="str">
        <f>+'EMBARCACIONES K2-C2'!I79</f>
        <v xml:space="preserve">
</v>
      </c>
      <c r="B175" s="34" t="str">
        <f t="shared" si="2"/>
        <v xml:space="preserve">
</v>
      </c>
      <c r="C175" s="33" t="str">
        <f>+INICIO!$B$7</f>
        <v>NOMBRE DEL CLUB</v>
      </c>
      <c r="D175" s="33" t="str">
        <f>+'EMBARCACIONES K2-C2'!$I$76</f>
        <v>MIXTO ABSOLUTO C2</v>
      </c>
    </row>
    <row r="176" spans="1:4" ht="25.05" customHeight="1" x14ac:dyDescent="0.3">
      <c r="A176" s="36" t="str">
        <f>+'EMBARCACIONES K2-C2'!A81</f>
        <v xml:space="preserve">
</v>
      </c>
      <c r="B176" s="34" t="str">
        <f t="shared" si="2"/>
        <v xml:space="preserve">
</v>
      </c>
      <c r="C176" s="33" t="str">
        <f>+INICIO!$B$7</f>
        <v>NOMBRE DEL CLUB</v>
      </c>
      <c r="D176" s="33" t="str">
        <f>+'EMBARCACIONES K2-C2'!$A$80</f>
        <v>HOMBRE VETERANO A K2</v>
      </c>
    </row>
    <row r="177" spans="1:4" ht="25.05" customHeight="1" x14ac:dyDescent="0.3">
      <c r="A177" s="36" t="str">
        <f>+'EMBARCACIONES K2-C2'!A82</f>
        <v xml:space="preserve">
</v>
      </c>
      <c r="B177" s="34" t="str">
        <f t="shared" si="2"/>
        <v xml:space="preserve">
</v>
      </c>
      <c r="C177" s="33" t="str">
        <f>+INICIO!$B$7</f>
        <v>NOMBRE DEL CLUB</v>
      </c>
      <c r="D177" s="33" t="str">
        <f>+'EMBARCACIONES K2-C2'!$A$80</f>
        <v>HOMBRE VETERANO A K2</v>
      </c>
    </row>
    <row r="178" spans="1:4" ht="25.05" customHeight="1" x14ac:dyDescent="0.3">
      <c r="A178" s="36" t="str">
        <f>+'EMBARCACIONES K2-C2'!A83</f>
        <v xml:space="preserve">
</v>
      </c>
      <c r="B178" s="34" t="str">
        <f t="shared" si="2"/>
        <v xml:space="preserve">
</v>
      </c>
      <c r="C178" s="33" t="str">
        <f>+INICIO!$B$7</f>
        <v>NOMBRE DEL CLUB</v>
      </c>
      <c r="D178" s="33" t="str">
        <f>+'EMBARCACIONES K2-C2'!$A$80</f>
        <v>HOMBRE VETERANO A K2</v>
      </c>
    </row>
    <row r="179" spans="1:4" ht="25.05" customHeight="1" x14ac:dyDescent="0.3">
      <c r="A179" s="36" t="str">
        <f>+'EMBARCACIONES K2-C2'!C81</f>
        <v xml:space="preserve">
</v>
      </c>
      <c r="B179" s="34" t="str">
        <f t="shared" si="2"/>
        <v xml:space="preserve">
</v>
      </c>
      <c r="C179" s="33" t="str">
        <f>+INICIO!$B$7</f>
        <v>NOMBRE DEL CLUB</v>
      </c>
      <c r="D179" s="33" t="str">
        <f>+'EMBARCACIONES K2-C2'!$C$80</f>
        <v>HOMBRE VETERANO B K2</v>
      </c>
    </row>
    <row r="180" spans="1:4" ht="25.05" customHeight="1" x14ac:dyDescent="0.3">
      <c r="A180" s="36" t="str">
        <f>+'EMBARCACIONES K2-C2'!C82</f>
        <v xml:space="preserve">
</v>
      </c>
      <c r="B180" s="34" t="str">
        <f t="shared" si="2"/>
        <v xml:space="preserve">
</v>
      </c>
      <c r="C180" s="33" t="str">
        <f>+INICIO!$B$7</f>
        <v>NOMBRE DEL CLUB</v>
      </c>
      <c r="D180" s="33" t="str">
        <f>+'EMBARCACIONES K2-C2'!$C$80</f>
        <v>HOMBRE VETERANO B K2</v>
      </c>
    </row>
    <row r="181" spans="1:4" ht="25.05" customHeight="1" x14ac:dyDescent="0.3">
      <c r="A181" s="36" t="str">
        <f>+'EMBARCACIONES K2-C2'!C83</f>
        <v xml:space="preserve">
</v>
      </c>
      <c r="B181" s="34" t="str">
        <f t="shared" si="2"/>
        <v xml:space="preserve">
</v>
      </c>
      <c r="C181" s="33" t="str">
        <f>+INICIO!$B$7</f>
        <v>NOMBRE DEL CLUB</v>
      </c>
      <c r="D181" s="33" t="str">
        <f>+'EMBARCACIONES K2-C2'!$C$80</f>
        <v>HOMBRE VETERANO B K2</v>
      </c>
    </row>
    <row r="182" spans="1:4" ht="25.05" customHeight="1" x14ac:dyDescent="0.3">
      <c r="A182" s="36" t="str">
        <f>+'EMBARCACIONES K2-C2'!E81</f>
        <v xml:space="preserve">
</v>
      </c>
      <c r="B182" s="34" t="str">
        <f t="shared" si="2"/>
        <v xml:space="preserve">
</v>
      </c>
      <c r="C182" s="33" t="str">
        <f>+INICIO!$B$7</f>
        <v>NOMBRE DEL CLUB</v>
      </c>
      <c r="D182" s="33" t="str">
        <f>+'EMBARCACIONES K2-C2'!$E$80</f>
        <v>HOMBRE VETERANO C K2</v>
      </c>
    </row>
    <row r="183" spans="1:4" ht="25.05" customHeight="1" x14ac:dyDescent="0.3">
      <c r="A183" s="36" t="str">
        <f>+'EMBARCACIONES K2-C2'!E82</f>
        <v xml:space="preserve">
</v>
      </c>
      <c r="B183" s="34" t="str">
        <f t="shared" si="2"/>
        <v xml:space="preserve">
</v>
      </c>
      <c r="C183" s="33" t="str">
        <f>+INICIO!$B$7</f>
        <v>NOMBRE DEL CLUB</v>
      </c>
      <c r="D183" s="33" t="str">
        <f>+'EMBARCACIONES K2-C2'!$E$80</f>
        <v>HOMBRE VETERANO C K2</v>
      </c>
    </row>
    <row r="184" spans="1:4" ht="25.05" customHeight="1" x14ac:dyDescent="0.3">
      <c r="A184" s="36" t="str">
        <f>+'EMBARCACIONES K2-C2'!E83</f>
        <v xml:space="preserve">
</v>
      </c>
      <c r="B184" s="34" t="str">
        <f t="shared" si="2"/>
        <v xml:space="preserve">
</v>
      </c>
      <c r="C184" s="33" t="str">
        <f>+INICIO!$B$7</f>
        <v>NOMBRE DEL CLUB</v>
      </c>
      <c r="D184" s="33" t="str">
        <f>+'EMBARCACIONES K2-C2'!$E$80</f>
        <v>HOMBRE VETERANO C K2</v>
      </c>
    </row>
    <row r="185" spans="1:4" ht="25.05" customHeight="1" x14ac:dyDescent="0.3">
      <c r="A185" s="36" t="str">
        <f>+'EMBARCACIONES K2-C2'!G81</f>
        <v xml:space="preserve">
</v>
      </c>
      <c r="B185" s="34" t="str">
        <f t="shared" si="2"/>
        <v xml:space="preserve">
</v>
      </c>
      <c r="C185" s="33" t="str">
        <f>+INICIO!$B$7</f>
        <v>NOMBRE DEL CLUB</v>
      </c>
      <c r="D185" s="33" t="str">
        <f>+'EMBARCACIONES K2-C2'!$G$80</f>
        <v>MUJER VETERANA &lt;50 K2</v>
      </c>
    </row>
    <row r="186" spans="1:4" ht="25.05" customHeight="1" x14ac:dyDescent="0.3">
      <c r="A186" s="36" t="str">
        <f>+'EMBARCACIONES K2-C2'!G82</f>
        <v xml:space="preserve">
</v>
      </c>
      <c r="B186" s="34" t="str">
        <f t="shared" si="2"/>
        <v xml:space="preserve">
</v>
      </c>
      <c r="C186" s="33" t="str">
        <f>+INICIO!$B$7</f>
        <v>NOMBRE DEL CLUB</v>
      </c>
      <c r="D186" s="33" t="str">
        <f>+'EMBARCACIONES K2-C2'!$G$80</f>
        <v>MUJER VETERANA &lt;50 K2</v>
      </c>
    </row>
    <row r="187" spans="1:4" ht="25.05" customHeight="1" x14ac:dyDescent="0.3">
      <c r="A187" s="36" t="str">
        <f>+'EMBARCACIONES K2-C2'!G83</f>
        <v xml:space="preserve">
</v>
      </c>
      <c r="B187" s="34" t="str">
        <f t="shared" si="2"/>
        <v xml:space="preserve">
</v>
      </c>
      <c r="C187" s="33" t="str">
        <f>+INICIO!$B$7</f>
        <v>NOMBRE DEL CLUB</v>
      </c>
      <c r="D187" s="33" t="str">
        <f>+'EMBARCACIONES K2-C2'!$G$80</f>
        <v>MUJER VETERANA &lt;50 K2</v>
      </c>
    </row>
    <row r="188" spans="1:4" ht="25.05" customHeight="1" x14ac:dyDescent="0.3">
      <c r="A188" s="36" t="str">
        <f>+'EMBARCACIONES K2-C2'!I81</f>
        <v xml:space="preserve">
</v>
      </c>
      <c r="B188" s="34" t="str">
        <f t="shared" si="2"/>
        <v xml:space="preserve">
</v>
      </c>
      <c r="C188" s="33" t="str">
        <f>+INICIO!$B$7</f>
        <v>NOMBRE DEL CLUB</v>
      </c>
      <c r="D188" s="33" t="str">
        <f>+'EMBARCACIONES K2-C2'!$I$80</f>
        <v>MUJER VETERANA &gt;50 K2</v>
      </c>
    </row>
    <row r="189" spans="1:4" ht="25.05" customHeight="1" x14ac:dyDescent="0.3">
      <c r="A189" s="36" t="str">
        <f>+'EMBARCACIONES K2-C2'!I82</f>
        <v xml:space="preserve">
</v>
      </c>
      <c r="B189" s="34" t="str">
        <f t="shared" si="2"/>
        <v xml:space="preserve">
</v>
      </c>
      <c r="C189" s="33" t="str">
        <f>+INICIO!$B$7</f>
        <v>NOMBRE DEL CLUB</v>
      </c>
      <c r="D189" s="33" t="str">
        <f>+'EMBARCACIONES K2-C2'!$I$80</f>
        <v>MUJER VETERANA &gt;50 K2</v>
      </c>
    </row>
    <row r="190" spans="1:4" ht="25.05" customHeight="1" x14ac:dyDescent="0.3">
      <c r="A190" s="36" t="str">
        <f>+'EMBARCACIONES K2-C2'!I83</f>
        <v xml:space="preserve">
</v>
      </c>
      <c r="B190" s="34" t="str">
        <f t="shared" si="2"/>
        <v xml:space="preserve">
</v>
      </c>
      <c r="C190" s="33" t="str">
        <f>+INICIO!$B$7</f>
        <v>NOMBRE DEL CLUB</v>
      </c>
      <c r="D190" s="33" t="str">
        <f>+'EMBARCACIONES K2-C2'!$I$80</f>
        <v>MUJER VETERANA &gt;50 K2</v>
      </c>
    </row>
    <row r="191" spans="1:4" ht="25.05" customHeight="1" x14ac:dyDescent="0.3">
      <c r="A191" s="36" t="str">
        <f>+'EMBARCACIONES K2-C2'!A85</f>
        <v xml:space="preserve">
</v>
      </c>
      <c r="B191" s="34" t="str">
        <f t="shared" si="2"/>
        <v xml:space="preserve">
</v>
      </c>
      <c r="C191" s="33" t="str">
        <f>+INICIO!$B$7</f>
        <v>NOMBRE DEL CLUB</v>
      </c>
      <c r="D191" s="33" t="str">
        <f>+'EMBARCACIONES K2-C2'!$A$84</f>
        <v>MIXTO VETERANO K2</v>
      </c>
    </row>
    <row r="192" spans="1:4" ht="25.05" customHeight="1" x14ac:dyDescent="0.3">
      <c r="A192" s="36" t="str">
        <f>+'EMBARCACIONES K2-C2'!A86</f>
        <v xml:space="preserve">
</v>
      </c>
      <c r="B192" s="34" t="str">
        <f t="shared" si="2"/>
        <v xml:space="preserve">
</v>
      </c>
      <c r="C192" s="33" t="str">
        <f>+INICIO!$B$7</f>
        <v>NOMBRE DEL CLUB</v>
      </c>
      <c r="D192" s="33" t="str">
        <f>+'EMBARCACIONES K2-C2'!$A$84</f>
        <v>MIXTO VETERANO K2</v>
      </c>
    </row>
    <row r="193" spans="1:4" ht="25.05" customHeight="1" x14ac:dyDescent="0.3">
      <c r="A193" s="36" t="str">
        <f>+'EMBARCACIONES K2-C2'!A87</f>
        <v xml:space="preserve">
</v>
      </c>
      <c r="B193" s="34" t="str">
        <f t="shared" si="2"/>
        <v xml:space="preserve">
</v>
      </c>
      <c r="C193" s="33" t="str">
        <f>+INICIO!$B$7</f>
        <v>NOMBRE DEL CLUB</v>
      </c>
      <c r="D193" s="33" t="str">
        <f>+'EMBARCACIONES K2-C2'!$A$84</f>
        <v>MIXTO VETERANO K2</v>
      </c>
    </row>
    <row r="194" spans="1:4" ht="25.05" customHeight="1" x14ac:dyDescent="0.3">
      <c r="A194" s="36" t="str">
        <f>+'EMBARCACIONES K2-C2'!C85</f>
        <v xml:space="preserve">
</v>
      </c>
      <c r="B194" s="34" t="str">
        <f t="shared" si="2"/>
        <v xml:space="preserve">
</v>
      </c>
      <c r="C194" s="33" t="str">
        <f>+INICIO!$B$7</f>
        <v>NOMBRE DEL CLUB</v>
      </c>
      <c r="D194" s="33" t="str">
        <f>+'EMBARCACIONES K2-C2'!$C$84</f>
        <v>HOMBRE K2 INCLUSIVO</v>
      </c>
    </row>
    <row r="195" spans="1:4" ht="25.05" customHeight="1" x14ac:dyDescent="0.3">
      <c r="A195" s="36" t="str">
        <f>+'EMBARCACIONES K2-C2'!C86</f>
        <v xml:space="preserve">
</v>
      </c>
      <c r="B195" s="34" t="str">
        <f t="shared" ref="B195:B241" si="3">+UPPER(A195)</f>
        <v xml:space="preserve">
</v>
      </c>
      <c r="C195" s="33" t="str">
        <f>+INICIO!$B$7</f>
        <v>NOMBRE DEL CLUB</v>
      </c>
      <c r="D195" s="33" t="str">
        <f>+'EMBARCACIONES K2-C2'!$C$84</f>
        <v>HOMBRE K2 INCLUSIVO</v>
      </c>
    </row>
    <row r="196" spans="1:4" ht="25.05" customHeight="1" x14ac:dyDescent="0.3">
      <c r="A196" s="36" t="str">
        <f>+'EMBARCACIONES K2-C2'!C87</f>
        <v xml:space="preserve">
</v>
      </c>
      <c r="B196" s="34" t="str">
        <f t="shared" si="3"/>
        <v xml:space="preserve">
</v>
      </c>
      <c r="C196" s="33" t="str">
        <f>+INICIO!$B$7</f>
        <v>NOMBRE DEL CLUB</v>
      </c>
      <c r="D196" s="33" t="str">
        <f>+'EMBARCACIONES K2-C2'!$C$84</f>
        <v>HOMBRE K2 INCLUSIVO</v>
      </c>
    </row>
    <row r="197" spans="1:4" ht="25.05" customHeight="1" x14ac:dyDescent="0.3">
      <c r="A197" s="36" t="str">
        <f>+'EMBARCACIONES K2-C2'!E85</f>
        <v xml:space="preserve">
</v>
      </c>
      <c r="B197" s="34" t="str">
        <f t="shared" si="3"/>
        <v xml:space="preserve">
</v>
      </c>
      <c r="C197" s="33" t="str">
        <f>+INICIO!$B$7</f>
        <v>NOMBRE DEL CLUB</v>
      </c>
      <c r="D197" s="33" t="str">
        <f>+'EMBARCACIONES K2-C2'!$E$84</f>
        <v>MUJER K2 INCLUSIVO</v>
      </c>
    </row>
    <row r="198" spans="1:4" ht="25.05" customHeight="1" x14ac:dyDescent="0.3">
      <c r="A198" s="36" t="str">
        <f>+'EMBARCACIONES K2-C2'!E86</f>
        <v xml:space="preserve">
</v>
      </c>
      <c r="B198" s="34" t="str">
        <f t="shared" si="3"/>
        <v xml:space="preserve">
</v>
      </c>
      <c r="C198" s="33" t="str">
        <f>+INICIO!$B$7</f>
        <v>NOMBRE DEL CLUB</v>
      </c>
      <c r="D198" s="33" t="str">
        <f>+'EMBARCACIONES K2-C2'!$E$84</f>
        <v>MUJER K2 INCLUSIVO</v>
      </c>
    </row>
    <row r="199" spans="1:4" ht="25.05" customHeight="1" x14ac:dyDescent="0.3">
      <c r="A199" s="36" t="str">
        <f>+'EMBARCACIONES K2-C2'!E87</f>
        <v xml:space="preserve">
</v>
      </c>
      <c r="B199" s="34" t="str">
        <f t="shared" si="3"/>
        <v xml:space="preserve">
</v>
      </c>
      <c r="C199" s="33" t="str">
        <f>+INICIO!$B$7</f>
        <v>NOMBRE DEL CLUB</v>
      </c>
      <c r="D199" s="33" t="str">
        <f>+'EMBARCACIONES K2-C2'!$E$84</f>
        <v>MUJER K2 INCLUSIVO</v>
      </c>
    </row>
    <row r="200" spans="1:4" ht="25.05" customHeight="1" x14ac:dyDescent="0.3">
      <c r="A200" s="36" t="str">
        <f>+'EMBARCACIONES K2-C2'!G85</f>
        <v xml:space="preserve">
</v>
      </c>
      <c r="B200" s="34" t="str">
        <f t="shared" si="3"/>
        <v xml:space="preserve">
</v>
      </c>
      <c r="C200" s="33" t="str">
        <f>+INICIO!$B$7</f>
        <v>NOMBRE DEL CLUB</v>
      </c>
      <c r="D200" s="33" t="str">
        <f>+'EMBARCACIONES K2-C2'!$G$84</f>
        <v>MIXTO K2 INCLUSIVO</v>
      </c>
    </row>
    <row r="201" spans="1:4" ht="25.05" customHeight="1" x14ac:dyDescent="0.3">
      <c r="A201" s="36" t="str">
        <f>+'EMBARCACIONES K2-C2'!G86</f>
        <v xml:space="preserve">
</v>
      </c>
      <c r="B201" s="34" t="str">
        <f t="shared" si="3"/>
        <v xml:space="preserve">
</v>
      </c>
      <c r="C201" s="33" t="str">
        <f>+INICIO!$B$7</f>
        <v>NOMBRE DEL CLUB</v>
      </c>
      <c r="D201" s="33" t="str">
        <f>+'EMBARCACIONES K2-C2'!$G$84</f>
        <v>MIXTO K2 INCLUSIVO</v>
      </c>
    </row>
    <row r="202" spans="1:4" ht="25.05" customHeight="1" x14ac:dyDescent="0.3">
      <c r="A202" s="36" t="str">
        <f>+'EMBARCACIONES K2-C2'!G87</f>
        <v xml:space="preserve">
</v>
      </c>
      <c r="B202" s="34" t="str">
        <f t="shared" si="3"/>
        <v xml:space="preserve">
</v>
      </c>
      <c r="C202" s="33" t="str">
        <f>+INICIO!$B$7</f>
        <v>NOMBRE DEL CLUB</v>
      </c>
      <c r="D202" s="33" t="str">
        <f>+'EMBARCACIONES K2-C2'!$G$84</f>
        <v>MIXTO K2 INCLUSIVO</v>
      </c>
    </row>
    <row r="203" spans="1:4" ht="25.05" customHeight="1" x14ac:dyDescent="0.3">
      <c r="A203" s="36" t="str">
        <f>+'EMBARCACIONES K2-C2'!C89</f>
        <v xml:space="preserve">
</v>
      </c>
      <c r="B203" s="34" t="str">
        <f t="shared" si="3"/>
        <v xml:space="preserve">
</v>
      </c>
      <c r="C203" s="33" t="str">
        <f>+INICIO!$B$7</f>
        <v>NOMBRE DEL CLUB</v>
      </c>
      <c r="D203" s="33" t="str">
        <f>+'EMBARCACIONES K2-C2'!$C$88</f>
        <v>HOMBRE OC2 INCLUSIVO</v>
      </c>
    </row>
    <row r="204" spans="1:4" ht="25.05" customHeight="1" x14ac:dyDescent="0.3">
      <c r="A204" s="36" t="str">
        <f>+'EMBARCACIONES K2-C2'!C90</f>
        <v xml:space="preserve">
</v>
      </c>
      <c r="B204" s="34" t="str">
        <f t="shared" si="3"/>
        <v xml:space="preserve">
</v>
      </c>
      <c r="C204" s="33" t="str">
        <f>+INICIO!$B$7</f>
        <v>NOMBRE DEL CLUB</v>
      </c>
      <c r="D204" s="33" t="str">
        <f>+'EMBARCACIONES K2-C2'!$C$88</f>
        <v>HOMBRE OC2 INCLUSIVO</v>
      </c>
    </row>
    <row r="205" spans="1:4" ht="25.05" customHeight="1" x14ac:dyDescent="0.3">
      <c r="A205" s="36" t="str">
        <f>+'EMBARCACIONES K2-C2'!C91</f>
        <v xml:space="preserve">
</v>
      </c>
      <c r="B205" s="34" t="str">
        <f t="shared" si="3"/>
        <v xml:space="preserve">
</v>
      </c>
      <c r="C205" s="33" t="str">
        <f>+INICIO!$B$7</f>
        <v>NOMBRE DEL CLUB</v>
      </c>
      <c r="D205" s="33" t="str">
        <f>+'EMBARCACIONES K2-C2'!$C$88</f>
        <v>HOMBRE OC2 INCLUSIVO</v>
      </c>
    </row>
    <row r="206" spans="1:4" ht="25.05" customHeight="1" x14ac:dyDescent="0.3">
      <c r="A206" s="36" t="str">
        <f>+'EMBARCACIONES K2-C2'!E89</f>
        <v xml:space="preserve">
</v>
      </c>
      <c r="B206" s="34" t="str">
        <f t="shared" si="3"/>
        <v xml:space="preserve">
</v>
      </c>
      <c r="C206" s="33" t="str">
        <f>+INICIO!$B$7</f>
        <v>NOMBRE DEL CLUB</v>
      </c>
      <c r="D206" s="33" t="str">
        <f>+'EMBARCACIONES K2-C2'!$E$88</f>
        <v>MUJER OC2 INCLUSIVO</v>
      </c>
    </row>
    <row r="207" spans="1:4" ht="25.05" customHeight="1" x14ac:dyDescent="0.3">
      <c r="A207" s="36" t="str">
        <f>+'EMBARCACIONES K2-C2'!E90</f>
        <v xml:space="preserve">
</v>
      </c>
      <c r="B207" s="34" t="str">
        <f t="shared" si="3"/>
        <v xml:space="preserve">
</v>
      </c>
      <c r="C207" s="33" t="str">
        <f>+INICIO!$B$7</f>
        <v>NOMBRE DEL CLUB</v>
      </c>
      <c r="D207" s="33" t="str">
        <f>+'EMBARCACIONES K2-C2'!$E$88</f>
        <v>MUJER OC2 INCLUSIVO</v>
      </c>
    </row>
    <row r="208" spans="1:4" ht="25.05" customHeight="1" x14ac:dyDescent="0.3">
      <c r="A208" s="36" t="str">
        <f>+'EMBARCACIONES K2-C2'!E91</f>
        <v xml:space="preserve">
</v>
      </c>
      <c r="B208" s="34" t="str">
        <f t="shared" si="3"/>
        <v xml:space="preserve">
</v>
      </c>
      <c r="C208" s="33" t="str">
        <f>+INICIO!$B$7</f>
        <v>NOMBRE DEL CLUB</v>
      </c>
      <c r="D208" s="33" t="str">
        <f>+'EMBARCACIONES K2-C2'!$E$88</f>
        <v>MUJER OC2 INCLUSIVO</v>
      </c>
    </row>
    <row r="209" spans="1:4" ht="25.05" customHeight="1" x14ac:dyDescent="0.3">
      <c r="A209" s="36" t="str">
        <f>+'EMBARCACIONES K2-C2'!G89</f>
        <v xml:space="preserve">
</v>
      </c>
      <c r="B209" s="34" t="str">
        <f t="shared" si="3"/>
        <v xml:space="preserve">
</v>
      </c>
      <c r="C209" s="33" t="str">
        <f>+INICIO!$B$7</f>
        <v>NOMBRE DEL CLUB</v>
      </c>
      <c r="D209" s="33" t="str">
        <f>+'EMBARCACIONES K2-C2'!$G$88</f>
        <v>MIXTO OC2 INCLUSIVO</v>
      </c>
    </row>
    <row r="210" spans="1:4" ht="25.05" customHeight="1" x14ac:dyDescent="0.3">
      <c r="A210" s="36" t="str">
        <f>+'EMBARCACIONES K2-C2'!G90</f>
        <v xml:space="preserve">
</v>
      </c>
      <c r="B210" s="34" t="str">
        <f t="shared" si="3"/>
        <v xml:space="preserve">
</v>
      </c>
      <c r="C210" s="33" t="str">
        <f>+INICIO!$B$7</f>
        <v>NOMBRE DEL CLUB</v>
      </c>
      <c r="D210" s="33" t="str">
        <f>+'EMBARCACIONES K2-C2'!$G$88</f>
        <v>MIXTO OC2 INCLUSIVO</v>
      </c>
    </row>
    <row r="211" spans="1:4" ht="25.05" customHeight="1" x14ac:dyDescent="0.3">
      <c r="A211" s="36" t="str">
        <f>+'EMBARCACIONES K2-C2'!G91</f>
        <v xml:space="preserve">
</v>
      </c>
      <c r="B211" s="34" t="str">
        <f t="shared" si="3"/>
        <v xml:space="preserve">
</v>
      </c>
      <c r="C211" s="33" t="str">
        <f>+INICIO!$B$7</f>
        <v>NOMBRE DEL CLUB</v>
      </c>
      <c r="D211" s="33" t="str">
        <f>+'EMBARCACIONES K2-C2'!$G$88</f>
        <v>MIXTO OC2 INCLUSIVO</v>
      </c>
    </row>
    <row r="212" spans="1:4" ht="45" customHeight="1" x14ac:dyDescent="0.3">
      <c r="A212" s="36" t="str">
        <f>+'EMBARCACIONES K4'!A37</f>
        <v xml:space="preserve">
</v>
      </c>
      <c r="B212" s="34" t="str">
        <f t="shared" si="3"/>
        <v xml:space="preserve">
</v>
      </c>
      <c r="C212" s="33" t="str">
        <f>+INICIO!$B$7</f>
        <v>NOMBRE DEL CLUB</v>
      </c>
      <c r="D212" s="33" t="str">
        <f>+'EMBARCACIONES K4'!$A$36</f>
        <v>BENJAMÍN/ALEVÍN K4</v>
      </c>
    </row>
    <row r="213" spans="1:4" ht="45" customHeight="1" x14ac:dyDescent="0.3">
      <c r="A213" s="36" t="str">
        <f>+'EMBARCACIONES K4'!A38</f>
        <v xml:space="preserve">
</v>
      </c>
      <c r="B213" s="34" t="str">
        <f t="shared" si="3"/>
        <v xml:space="preserve">
</v>
      </c>
      <c r="C213" s="33" t="str">
        <f>+INICIO!$B$7</f>
        <v>NOMBRE DEL CLUB</v>
      </c>
      <c r="D213" s="33" t="str">
        <f>+'EMBARCACIONES K4'!$A$36</f>
        <v>BENJAMÍN/ALEVÍN K4</v>
      </c>
    </row>
    <row r="214" spans="1:4" ht="45" customHeight="1" x14ac:dyDescent="0.3">
      <c r="A214" s="36" t="str">
        <f>+'EMBARCACIONES K4'!A39</f>
        <v xml:space="preserve">
</v>
      </c>
      <c r="B214" s="34" t="str">
        <f t="shared" si="3"/>
        <v xml:space="preserve">
</v>
      </c>
      <c r="C214" s="33" t="str">
        <f>+INICIO!$B$7</f>
        <v>NOMBRE DEL CLUB</v>
      </c>
      <c r="D214" s="33" t="str">
        <f>+'EMBARCACIONES K4'!$A$36</f>
        <v>BENJAMÍN/ALEVÍN K4</v>
      </c>
    </row>
    <row r="215" spans="1:4" ht="45" customHeight="1" x14ac:dyDescent="0.3">
      <c r="A215" s="36" t="str">
        <f>+'EMBARCACIONES K4'!A40</f>
        <v xml:space="preserve">
</v>
      </c>
      <c r="B215" s="34" t="str">
        <f t="shared" si="3"/>
        <v xml:space="preserve">
</v>
      </c>
      <c r="C215" s="33" t="str">
        <f>+INICIO!$B$7</f>
        <v>NOMBRE DEL CLUB</v>
      </c>
      <c r="D215" s="33" t="str">
        <f>+'EMBARCACIONES K4'!$A$36</f>
        <v>BENJAMÍN/ALEVÍN K4</v>
      </c>
    </row>
    <row r="216" spans="1:4" ht="45" customHeight="1" x14ac:dyDescent="0.3">
      <c r="A216" s="36" t="str">
        <f>+'EMBARCACIONES K4'!A41</f>
        <v xml:space="preserve">
</v>
      </c>
      <c r="B216" s="34" t="str">
        <f t="shared" si="3"/>
        <v xml:space="preserve">
</v>
      </c>
      <c r="C216" s="33" t="str">
        <f>+INICIO!$B$7</f>
        <v>NOMBRE DEL CLUB</v>
      </c>
      <c r="D216" s="33" t="str">
        <f>+'EMBARCACIONES K4'!$A$36</f>
        <v>BENJAMÍN/ALEVÍN K4</v>
      </c>
    </row>
    <row r="217" spans="1:4" ht="45" customHeight="1" x14ac:dyDescent="0.3">
      <c r="A217" s="36" t="str">
        <f>+'EMBARCACIONES K4'!A42</f>
        <v xml:space="preserve">
</v>
      </c>
      <c r="B217" s="34" t="str">
        <f t="shared" si="3"/>
        <v xml:space="preserve">
</v>
      </c>
      <c r="C217" s="33" t="str">
        <f>+INICIO!$B$7</f>
        <v>NOMBRE DEL CLUB</v>
      </c>
      <c r="D217" s="33" t="str">
        <f>+'EMBARCACIONES K4'!$A$36</f>
        <v>BENJAMÍN/ALEVÍN K4</v>
      </c>
    </row>
    <row r="218" spans="1:4" ht="45" customHeight="1" x14ac:dyDescent="0.3">
      <c r="A218" s="36" t="str">
        <f>+'EMBARCACIONES K4'!C37</f>
        <v xml:space="preserve">
</v>
      </c>
      <c r="B218" s="34" t="str">
        <f t="shared" si="3"/>
        <v xml:space="preserve">
</v>
      </c>
      <c r="C218" s="33" t="str">
        <f>+INICIO!$B$7</f>
        <v>NOMBRE DEL CLUB</v>
      </c>
      <c r="D218" s="33" t="str">
        <f>+'EMBARCACIONES K4'!$C$36</f>
        <v>INFANTIL K4</v>
      </c>
    </row>
    <row r="219" spans="1:4" ht="45" customHeight="1" x14ac:dyDescent="0.3">
      <c r="A219" s="36" t="str">
        <f>+'EMBARCACIONES K4'!C38</f>
        <v xml:space="preserve">
</v>
      </c>
      <c r="B219" s="34" t="str">
        <f t="shared" si="3"/>
        <v xml:space="preserve">
</v>
      </c>
      <c r="C219" s="33" t="str">
        <f>+INICIO!$B$7</f>
        <v>NOMBRE DEL CLUB</v>
      </c>
      <c r="D219" s="33" t="str">
        <f>+'EMBARCACIONES K4'!$C$36</f>
        <v>INFANTIL K4</v>
      </c>
    </row>
    <row r="220" spans="1:4" ht="45" customHeight="1" x14ac:dyDescent="0.3">
      <c r="A220" s="36" t="str">
        <f>+'EMBARCACIONES K4'!C39</f>
        <v xml:space="preserve">
</v>
      </c>
      <c r="B220" s="34" t="str">
        <f t="shared" si="3"/>
        <v xml:space="preserve">
</v>
      </c>
      <c r="C220" s="33" t="str">
        <f>+INICIO!$B$7</f>
        <v>NOMBRE DEL CLUB</v>
      </c>
      <c r="D220" s="33" t="str">
        <f>+'EMBARCACIONES K4'!$C$36</f>
        <v>INFANTIL K4</v>
      </c>
    </row>
    <row r="221" spans="1:4" ht="45" customHeight="1" x14ac:dyDescent="0.3">
      <c r="A221" s="36" t="str">
        <f>+'EMBARCACIONES K4'!C40</f>
        <v xml:space="preserve">
</v>
      </c>
      <c r="B221" s="34" t="str">
        <f t="shared" si="3"/>
        <v xml:space="preserve">
</v>
      </c>
      <c r="C221" s="33" t="str">
        <f>+INICIO!$B$7</f>
        <v>NOMBRE DEL CLUB</v>
      </c>
      <c r="D221" s="33" t="str">
        <f>+'EMBARCACIONES K4'!$C$36</f>
        <v>INFANTIL K4</v>
      </c>
    </row>
    <row r="222" spans="1:4" ht="45" customHeight="1" x14ac:dyDescent="0.3">
      <c r="A222" s="36" t="str">
        <f>+'EMBARCACIONES K4'!C41</f>
        <v xml:space="preserve">
</v>
      </c>
      <c r="B222" s="34" t="str">
        <f t="shared" si="3"/>
        <v xml:space="preserve">
</v>
      </c>
      <c r="C222" s="33" t="str">
        <f>+INICIO!$B$7</f>
        <v>NOMBRE DEL CLUB</v>
      </c>
      <c r="D222" s="33" t="str">
        <f>+'EMBARCACIONES K4'!$C$36</f>
        <v>INFANTIL K4</v>
      </c>
    </row>
    <row r="223" spans="1:4" ht="45" customHeight="1" x14ac:dyDescent="0.3">
      <c r="A223" s="36" t="str">
        <f>+'EMBARCACIONES K4'!C42</f>
        <v xml:space="preserve">
</v>
      </c>
      <c r="B223" s="34" t="str">
        <f t="shared" si="3"/>
        <v xml:space="preserve">
</v>
      </c>
      <c r="C223" s="33" t="str">
        <f>+INICIO!$B$7</f>
        <v>NOMBRE DEL CLUB</v>
      </c>
      <c r="D223" s="33" t="str">
        <f>+'EMBARCACIONES K4'!$C$36</f>
        <v>INFANTIL K4</v>
      </c>
    </row>
    <row r="224" spans="1:4" ht="45" customHeight="1" x14ac:dyDescent="0.3">
      <c r="A224" s="36" t="str">
        <f>+'EMBARCACIONES K4'!E37</f>
        <v xml:space="preserve">
</v>
      </c>
      <c r="B224" s="34" t="str">
        <f t="shared" si="3"/>
        <v xml:space="preserve">
</v>
      </c>
      <c r="C224" s="33" t="str">
        <f>+INICIO!$B$7</f>
        <v>NOMBRE DEL CLUB</v>
      </c>
      <c r="D224" s="33" t="str">
        <f>+'EMBARCACIONES K4'!$E$36</f>
        <v>HOMBRE CADETE K4</v>
      </c>
    </row>
    <row r="225" spans="1:4" ht="45" customHeight="1" x14ac:dyDescent="0.3">
      <c r="A225" s="36" t="str">
        <f>+'EMBARCACIONES K4'!E38</f>
        <v xml:space="preserve">
</v>
      </c>
      <c r="B225" s="34" t="str">
        <f t="shared" si="3"/>
        <v xml:space="preserve">
</v>
      </c>
      <c r="C225" s="33" t="str">
        <f>+INICIO!$B$7</f>
        <v>NOMBRE DEL CLUB</v>
      </c>
      <c r="D225" s="33" t="str">
        <f>+'EMBARCACIONES K4'!$E$36</f>
        <v>HOMBRE CADETE K4</v>
      </c>
    </row>
    <row r="226" spans="1:4" ht="45" customHeight="1" x14ac:dyDescent="0.3">
      <c r="A226" s="36" t="str">
        <f>+'EMBARCACIONES K4'!E39</f>
        <v xml:space="preserve">
</v>
      </c>
      <c r="B226" s="34" t="str">
        <f t="shared" si="3"/>
        <v xml:space="preserve">
</v>
      </c>
      <c r="C226" s="33" t="str">
        <f>+INICIO!$B$7</f>
        <v>NOMBRE DEL CLUB</v>
      </c>
      <c r="D226" s="33" t="str">
        <f>+'EMBARCACIONES K4'!$E$36</f>
        <v>HOMBRE CADETE K4</v>
      </c>
    </row>
    <row r="227" spans="1:4" ht="45" customHeight="1" x14ac:dyDescent="0.3">
      <c r="A227" s="36" t="str">
        <f>+'EMBARCACIONES K4'!G37</f>
        <v xml:space="preserve">
</v>
      </c>
      <c r="B227" s="34" t="str">
        <f t="shared" si="3"/>
        <v xml:space="preserve">
</v>
      </c>
      <c r="C227" s="33" t="str">
        <f>+INICIO!$B$7</f>
        <v>NOMBRE DEL CLUB</v>
      </c>
      <c r="D227" s="33" t="str">
        <f>+'EMBARCACIONES K4'!$G$36</f>
        <v>HOMBRE JUVENIL K4</v>
      </c>
    </row>
    <row r="228" spans="1:4" ht="45" customHeight="1" x14ac:dyDescent="0.3">
      <c r="A228" s="36" t="str">
        <f>+'EMBARCACIONES K4'!G38</f>
        <v xml:space="preserve">
</v>
      </c>
      <c r="B228" s="34" t="str">
        <f t="shared" si="3"/>
        <v xml:space="preserve">
</v>
      </c>
      <c r="C228" s="33" t="str">
        <f>+INICIO!$B$7</f>
        <v>NOMBRE DEL CLUB</v>
      </c>
      <c r="D228" s="33" t="str">
        <f>+'EMBARCACIONES K4'!$G$36</f>
        <v>HOMBRE JUVENIL K4</v>
      </c>
    </row>
    <row r="229" spans="1:4" ht="45" customHeight="1" x14ac:dyDescent="0.3">
      <c r="A229" s="36" t="str">
        <f>+'EMBARCACIONES K4'!G39</f>
        <v xml:space="preserve">
</v>
      </c>
      <c r="B229" s="34" t="str">
        <f t="shared" si="3"/>
        <v xml:space="preserve">
</v>
      </c>
      <c r="C229" s="33" t="str">
        <f>+INICIO!$B$7</f>
        <v>NOMBRE DEL CLUB</v>
      </c>
      <c r="D229" s="33" t="str">
        <f>+'EMBARCACIONES K4'!$G$36</f>
        <v>HOMBRE JUVENIL K4</v>
      </c>
    </row>
    <row r="230" spans="1:4" ht="45" customHeight="1" x14ac:dyDescent="0.3">
      <c r="A230" s="36" t="str">
        <f>+'EMBARCACIONES K4'!I37</f>
        <v xml:space="preserve">
</v>
      </c>
      <c r="B230" s="34" t="str">
        <f t="shared" si="3"/>
        <v xml:space="preserve">
</v>
      </c>
      <c r="C230" s="33" t="str">
        <f>+INICIO!$B$7</f>
        <v>NOMBRE DEL CLUB</v>
      </c>
      <c r="D230" s="33" t="str">
        <f>+'EMBARCACIONES K4'!$I$36</f>
        <v>HOMBRE SENIOR K4</v>
      </c>
    </row>
    <row r="231" spans="1:4" ht="45" customHeight="1" x14ac:dyDescent="0.3">
      <c r="A231" s="36" t="str">
        <f>+'EMBARCACIONES K4'!I38</f>
        <v xml:space="preserve">
</v>
      </c>
      <c r="B231" s="34" t="str">
        <f t="shared" si="3"/>
        <v xml:space="preserve">
</v>
      </c>
      <c r="C231" s="33" t="str">
        <f>+INICIO!$B$7</f>
        <v>NOMBRE DEL CLUB</v>
      </c>
      <c r="D231" s="33" t="str">
        <f>+'EMBARCACIONES K4'!$I$36</f>
        <v>HOMBRE SENIOR K4</v>
      </c>
    </row>
    <row r="232" spans="1:4" ht="45" customHeight="1" x14ac:dyDescent="0.3">
      <c r="A232" s="36" t="str">
        <f>+'EMBARCACIONES K4'!I39</f>
        <v xml:space="preserve">
</v>
      </c>
      <c r="B232" s="34" t="str">
        <f t="shared" si="3"/>
        <v xml:space="preserve">
</v>
      </c>
      <c r="C232" s="33" t="str">
        <f>+INICIO!$B$7</f>
        <v>NOMBRE DEL CLUB</v>
      </c>
      <c r="D232" s="33" t="str">
        <f>+'EMBARCACIONES K4'!$I$36</f>
        <v>HOMBRE SENIOR K4</v>
      </c>
    </row>
    <row r="233" spans="1:4" ht="45" customHeight="1" x14ac:dyDescent="0.3">
      <c r="A233" s="36" t="str">
        <f>+'EMBARCACIONES K4'!E41</f>
        <v xml:space="preserve">
</v>
      </c>
      <c r="B233" s="34" t="str">
        <f t="shared" si="3"/>
        <v xml:space="preserve">
</v>
      </c>
      <c r="C233" s="33" t="str">
        <f>+INICIO!$B$7</f>
        <v>NOMBRE DEL CLUB</v>
      </c>
      <c r="D233" s="33" t="str">
        <f>+'EMBARCACIONES K4'!$E$40</f>
        <v>HOMBRE VETERANO K4</v>
      </c>
    </row>
    <row r="234" spans="1:4" ht="45" customHeight="1" x14ac:dyDescent="0.3">
      <c r="A234" s="36" t="str">
        <f>+'EMBARCACIONES K4'!E42</f>
        <v xml:space="preserve">
</v>
      </c>
      <c r="B234" s="34" t="str">
        <f t="shared" si="3"/>
        <v xml:space="preserve">
</v>
      </c>
      <c r="C234" s="33" t="str">
        <f>+INICIO!$B$7</f>
        <v>NOMBRE DEL CLUB</v>
      </c>
      <c r="D234" s="33" t="str">
        <f>+'EMBARCACIONES K4'!$E$40</f>
        <v>HOMBRE VETERANO K4</v>
      </c>
    </row>
    <row r="235" spans="1:4" ht="45" customHeight="1" x14ac:dyDescent="0.3">
      <c r="A235" s="36" t="str">
        <f>+'EMBARCACIONES K4'!E43</f>
        <v xml:space="preserve">
</v>
      </c>
      <c r="B235" s="34" t="str">
        <f t="shared" si="3"/>
        <v xml:space="preserve">
</v>
      </c>
      <c r="C235" s="33" t="str">
        <f>+INICIO!$B$7</f>
        <v>NOMBRE DEL CLUB</v>
      </c>
      <c r="D235" s="33" t="str">
        <f>+'EMBARCACIONES K4'!$E$40</f>
        <v>HOMBRE VETERANO K4</v>
      </c>
    </row>
    <row r="236" spans="1:4" ht="45" customHeight="1" x14ac:dyDescent="0.3">
      <c r="A236" s="36" t="str">
        <f>+'EMBARCACIONES K4'!G41</f>
        <v xml:space="preserve">
</v>
      </c>
      <c r="B236" s="34" t="str">
        <f t="shared" si="3"/>
        <v xml:space="preserve">
</v>
      </c>
      <c r="C236" s="33" t="str">
        <f>+INICIO!$B$7</f>
        <v>NOMBRE DEL CLUB</v>
      </c>
      <c r="D236" s="33" t="str">
        <f>+'EMBARCACIONES K4'!$G$40</f>
        <v>MUJER ABSOLUTA K4</v>
      </c>
    </row>
    <row r="237" spans="1:4" ht="45" customHeight="1" x14ac:dyDescent="0.3">
      <c r="A237" s="36" t="str">
        <f>+'EMBARCACIONES K4'!G42</f>
        <v xml:space="preserve">
</v>
      </c>
      <c r="B237" s="34" t="str">
        <f t="shared" si="3"/>
        <v xml:space="preserve">
</v>
      </c>
      <c r="C237" s="33" t="str">
        <f>+INICIO!$B$7</f>
        <v>NOMBRE DEL CLUB</v>
      </c>
      <c r="D237" s="33" t="str">
        <f>+'EMBARCACIONES K4'!$G$40</f>
        <v>MUJER ABSOLUTA K4</v>
      </c>
    </row>
    <row r="238" spans="1:4" ht="45" customHeight="1" x14ac:dyDescent="0.3">
      <c r="A238" s="36" t="str">
        <f>+'EMBARCACIONES K4'!G43</f>
        <v xml:space="preserve">
</v>
      </c>
      <c r="B238" s="34" t="str">
        <f t="shared" si="3"/>
        <v xml:space="preserve">
</v>
      </c>
      <c r="C238" s="33" t="str">
        <f>+INICIO!$B$7</f>
        <v>NOMBRE DEL CLUB</v>
      </c>
      <c r="D238" s="33" t="str">
        <f>+'EMBARCACIONES K4'!$G$40</f>
        <v>MUJER ABSOLUTA K4</v>
      </c>
    </row>
    <row r="239" spans="1:4" ht="45" customHeight="1" x14ac:dyDescent="0.3">
      <c r="A239" s="36" t="str">
        <f>+'EMBARCACIONES K4'!I41</f>
        <v xml:space="preserve">
</v>
      </c>
      <c r="B239" s="34" t="str">
        <f t="shared" si="3"/>
        <v xml:space="preserve">
</v>
      </c>
      <c r="C239" s="33" t="str">
        <f>+INICIO!$B$7</f>
        <v>NOMBRE DEL CLUB</v>
      </c>
      <c r="D239" s="33" t="str">
        <f>+'EMBARCACIONES K4'!$I$40</f>
        <v>MIXTO ABSOLUTO K4</v>
      </c>
    </row>
    <row r="240" spans="1:4" ht="45" customHeight="1" x14ac:dyDescent="0.3">
      <c r="A240" s="36" t="str">
        <f>+'EMBARCACIONES K4'!I42</f>
        <v xml:space="preserve">
</v>
      </c>
      <c r="B240" s="34" t="str">
        <f t="shared" si="3"/>
        <v xml:space="preserve">
</v>
      </c>
      <c r="C240" s="33" t="str">
        <f>+INICIO!$B$7</f>
        <v>NOMBRE DEL CLUB</v>
      </c>
      <c r="D240" s="33" t="str">
        <f>+'EMBARCACIONES K4'!$I$40</f>
        <v>MIXTO ABSOLUTO K4</v>
      </c>
    </row>
    <row r="241" spans="1:4" ht="45" customHeight="1" x14ac:dyDescent="0.3">
      <c r="A241" s="36" t="str">
        <f>+'EMBARCACIONES K4'!I43</f>
        <v xml:space="preserve">
</v>
      </c>
      <c r="B241" s="34" t="str">
        <f t="shared" si="3"/>
        <v xml:space="preserve">
</v>
      </c>
      <c r="C241" s="33" t="str">
        <f>+INICIO!$B$7</f>
        <v>NOMBRE DEL CLUB</v>
      </c>
      <c r="D241" s="33" t="str">
        <f>+'EMBARCACIONES K4'!$I$40</f>
        <v>MIXTO ABSOLUTO K4</v>
      </c>
    </row>
  </sheetData>
  <sheetProtection selectLockedCells="1" selectUnlockedCells="1"/>
  <pageMargins left="0.25" right="0.25" top="0.75" bottom="0.75" header="0.3" footer="0.3"/>
  <pageSetup paperSize="9"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7</vt:i4>
      </vt:variant>
      <vt:variant>
        <vt:lpstr>Intervals amb nom</vt:lpstr>
      </vt:variant>
      <vt:variant>
        <vt:i4>5</vt:i4>
      </vt:variant>
    </vt:vector>
  </HeadingPairs>
  <TitlesOfParts>
    <vt:vector size="12" baseType="lpstr">
      <vt:lpstr>INICIO</vt:lpstr>
      <vt:lpstr>PARTICIPANTES</vt:lpstr>
      <vt:lpstr>AUXILIAR LISTAS</vt:lpstr>
      <vt:lpstr>EMBARCACIONES K1-C1</vt:lpstr>
      <vt:lpstr>EMBARCACIONES K2-C2</vt:lpstr>
      <vt:lpstr>EMBARCACIONES K4</vt:lpstr>
      <vt:lpstr>EXPORT</vt:lpstr>
      <vt:lpstr>'EMBARCACIONES K1-C1'!Àrea_d'impressió</vt:lpstr>
      <vt:lpstr>'EMBARCACIONES K2-C2'!Àrea_d'impressió</vt:lpstr>
      <vt:lpstr>'EMBARCACIONES K4'!Àrea_d'impressió</vt:lpstr>
      <vt:lpstr>EXPORT!Àrea_d'impressió</vt:lpstr>
      <vt:lpstr>INICIO!Àrea_d'impressió</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dc:creator>
  <cp:keywords/>
  <dc:description/>
  <cp:lastModifiedBy>Marc Serra</cp:lastModifiedBy>
  <cp:revision/>
  <cp:lastPrinted>2024-05-20T02:08:43Z</cp:lastPrinted>
  <dcterms:created xsi:type="dcterms:W3CDTF">2019-04-25T17:59:43Z</dcterms:created>
  <dcterms:modified xsi:type="dcterms:W3CDTF">2026-05-22T08:42:19Z</dcterms:modified>
  <cp:category/>
  <cp:contentStatus/>
</cp:coreProperties>
</file>