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C:\Users\mserr\Dropbox\AT FCP\Competicions\Temporada 2025\25.06.21 Ct Catalunya Velocitat\"/>
    </mc:Choice>
  </mc:AlternateContent>
  <xr:revisionPtr revIDLastSave="0" documentId="13_ncr:1_{DB4D84B9-3FC3-4346-9EB5-0DA6F042D6B5}" xr6:coauthVersionLast="47" xr6:coauthVersionMax="47" xr10:uidLastSave="{00000000-0000-0000-0000-000000000000}"/>
  <bookViews>
    <workbookView xWindow="-108" yWindow="-108" windowWidth="23256" windowHeight="13896" xr2:uid="{1D5C6F41-832A-4989-A935-B290D1D4375B}"/>
  </bookViews>
  <sheets>
    <sheet name="INICIO" sheetId="3" r:id="rId1"/>
    <sheet name="PARTICIPANTES" sheetId="1" r:id="rId2"/>
    <sheet name="AUXILIAR LISTAS" sheetId="6" state="hidden" r:id="rId3"/>
    <sheet name="EMBARCACIONES K1-C1" sheetId="4" r:id="rId4"/>
    <sheet name="EMBARCACIONES K2-C2" sheetId="5" r:id="rId5"/>
    <sheet name="EMBARCACIONES K4" sheetId="7" r:id="rId6"/>
    <sheet name="EXPORT" sheetId="8" state="hidden" r:id="rId7"/>
  </sheets>
  <definedNames>
    <definedName name="_xlnm.Print_Area" localSheetId="3">'EMBARCACIONES K1-C1'!$B$34:$L$65</definedName>
    <definedName name="_xlnm.Print_Area" localSheetId="4">'EMBARCACIONES K2-C2'!$B$53:$J$79</definedName>
    <definedName name="_xlnm.Print_Area" localSheetId="5">'EMBARCACIONES K4'!$B$33:$H$43</definedName>
    <definedName name="_xlnm.Print_Area" localSheetId="6">EXPORT!$A$1:$D$200</definedName>
    <definedName name="_xlnm.Print_Area" localSheetId="0">INICIO!$A$1:$H$49</definedName>
    <definedName name="_xlnm.Print_Area" localSheetId="1">PARTICIPANTES!$B$1:$AB$74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3" l="1"/>
  <c r="C42" i="8"/>
  <c r="C43" i="8"/>
  <c r="C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42" i="8"/>
  <c r="B43" i="8"/>
  <c r="B44"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D43" i="8"/>
  <c r="D44" i="8"/>
  <c r="D42" i="8"/>
  <c r="A43" i="8"/>
  <c r="A44" i="8"/>
  <c r="A42" i="8"/>
  <c r="A10" i="8"/>
  <c r="B79" i="5"/>
  <c r="B63" i="4"/>
  <c r="H52" i="4"/>
  <c r="H53" i="4"/>
  <c r="H54" i="4"/>
  <c r="H55" i="4"/>
  <c r="G47" i="4"/>
  <c r="G48" i="4"/>
  <c r="F47" i="4"/>
  <c r="E39" i="3"/>
  <c r="E38" i="3"/>
  <c r="E37" i="3"/>
  <c r="E32" i="3"/>
  <c r="B48" i="3"/>
  <c r="B47" i="3"/>
  <c r="B46" i="3"/>
  <c r="B45" i="3"/>
  <c r="B44" i="3"/>
  <c r="B43" i="3"/>
  <c r="B42" i="3"/>
  <c r="B41" i="3"/>
  <c r="B40" i="3"/>
  <c r="B39" i="3"/>
  <c r="B38" i="3"/>
  <c r="B37" i="3"/>
  <c r="C2"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A98" i="8"/>
  <c r="A96" i="8"/>
  <c r="A86" i="8"/>
  <c r="A84" i="8"/>
  <c r="A81" i="8"/>
  <c r="A74" i="8"/>
  <c r="A72" i="8"/>
  <c r="D95" i="8"/>
  <c r="D93" i="8"/>
  <c r="D83" i="8"/>
  <c r="D81" i="8"/>
  <c r="D71" i="8"/>
  <c r="D69" i="8"/>
  <c r="S11" i="6"/>
  <c r="S12" i="6"/>
  <c r="S13" i="6"/>
  <c r="S14" i="6"/>
  <c r="S15" i="6"/>
  <c r="S16" i="6"/>
  <c r="S17" i="6"/>
  <c r="S10" i="6"/>
  <c r="S3" i="6"/>
  <c r="S4" i="6"/>
  <c r="S5" i="6"/>
  <c r="S6" i="6"/>
  <c r="S7" i="6"/>
  <c r="S8" i="6"/>
  <c r="S9" i="6"/>
  <c r="S2" i="6"/>
  <c r="A51" i="6"/>
  <c r="M47" i="6" s="1"/>
  <c r="O113" i="6" s="1"/>
  <c r="A52" i="6"/>
  <c r="M48" i="6" s="1"/>
  <c r="O114" i="6" s="1"/>
  <c r="A53" i="6"/>
  <c r="M49" i="6" s="1"/>
  <c r="O115" i="6" s="1"/>
  <c r="A54" i="6"/>
  <c r="M50" i="6" s="1"/>
  <c r="O116" i="6" s="1"/>
  <c r="A55" i="6"/>
  <c r="M51" i="6" s="1"/>
  <c r="O117" i="6" s="1"/>
  <c r="A56" i="6"/>
  <c r="M52" i="6" s="1"/>
  <c r="O118" i="6" s="1"/>
  <c r="A57" i="6"/>
  <c r="M53" i="6" s="1"/>
  <c r="O119" i="6" s="1"/>
  <c r="A50" i="6"/>
  <c r="M46" i="6" s="1"/>
  <c r="O112" i="6" s="1"/>
  <c r="Z26" i="1"/>
  <c r="Z27" i="1"/>
  <c r="Z28" i="1"/>
  <c r="Z29" i="1"/>
  <c r="Z30" i="1"/>
  <c r="Z31" i="1"/>
  <c r="Z32" i="1"/>
  <c r="Z33" i="1"/>
  <c r="Z34" i="1"/>
  <c r="Z25" i="1"/>
  <c r="S26" i="1"/>
  <c r="S27" i="1"/>
  <c r="S28" i="1"/>
  <c r="S29" i="1"/>
  <c r="S30" i="1"/>
  <c r="S31" i="1"/>
  <c r="S32" i="1"/>
  <c r="S33" i="1"/>
  <c r="S34" i="1"/>
  <c r="S25" i="1"/>
  <c r="L26" i="1"/>
  <c r="L27" i="1"/>
  <c r="L28" i="1"/>
  <c r="L29" i="1"/>
  <c r="L30" i="1"/>
  <c r="L31" i="1"/>
  <c r="L32" i="1"/>
  <c r="L33" i="1"/>
  <c r="L34" i="1"/>
  <c r="L25" i="1"/>
  <c r="E26" i="1"/>
  <c r="E27" i="1"/>
  <c r="E28" i="1"/>
  <c r="E29" i="1"/>
  <c r="E30" i="1"/>
  <c r="E31" i="1"/>
  <c r="E32" i="1"/>
  <c r="E33" i="1"/>
  <c r="E34" i="1"/>
  <c r="E25" i="1"/>
  <c r="L56" i="1"/>
  <c r="L57" i="1"/>
  <c r="L58" i="1"/>
  <c r="L59" i="1"/>
  <c r="L60" i="1"/>
  <c r="L61" i="1"/>
  <c r="L62" i="1"/>
  <c r="L55" i="1"/>
  <c r="E56" i="1"/>
  <c r="E57" i="1"/>
  <c r="E58" i="1"/>
  <c r="E59" i="1"/>
  <c r="E60" i="1"/>
  <c r="E61" i="1"/>
  <c r="E62" i="1"/>
  <c r="E55" i="1"/>
  <c r="Z56" i="1"/>
  <c r="Z57" i="1"/>
  <c r="Z58" i="1"/>
  <c r="Z59" i="1"/>
  <c r="Z60" i="1"/>
  <c r="Z61" i="1"/>
  <c r="Z62" i="1"/>
  <c r="Z55" i="1"/>
  <c r="S56" i="1"/>
  <c r="S57" i="1"/>
  <c r="S58" i="1"/>
  <c r="S59" i="1"/>
  <c r="S60" i="1"/>
  <c r="S61" i="1"/>
  <c r="S62" i="1"/>
  <c r="S55" i="1"/>
  <c r="F68" i="5"/>
  <c r="D169" i="8" s="1"/>
  <c r="F69" i="5"/>
  <c r="A168" i="8" s="1"/>
  <c r="F70" i="5"/>
  <c r="A169" i="8" s="1"/>
  <c r="F71" i="5"/>
  <c r="A170" i="8" s="1"/>
  <c r="D76" i="5"/>
  <c r="D175" i="8" s="1"/>
  <c r="F76" i="5"/>
  <c r="D177" i="8" s="1"/>
  <c r="H76" i="5"/>
  <c r="D181" i="8" s="1"/>
  <c r="C77" i="5"/>
  <c r="D77" i="5"/>
  <c r="A174" i="8" s="1"/>
  <c r="F77" i="5"/>
  <c r="A177" i="8" s="1"/>
  <c r="G77" i="5"/>
  <c r="H77" i="5"/>
  <c r="A180" i="8" s="1"/>
  <c r="C78" i="5"/>
  <c r="D78" i="5"/>
  <c r="A175" i="8" s="1"/>
  <c r="F78" i="5"/>
  <c r="A178" i="8" s="1"/>
  <c r="G78" i="5"/>
  <c r="H78" i="5"/>
  <c r="A181" i="8" s="1"/>
  <c r="C79" i="5"/>
  <c r="D79" i="5"/>
  <c r="A176" i="8" s="1"/>
  <c r="F79" i="5"/>
  <c r="A179" i="8" s="1"/>
  <c r="G79" i="5"/>
  <c r="H79" i="5"/>
  <c r="A182" i="8" s="1"/>
  <c r="Y56" i="1"/>
  <c r="Y57" i="1"/>
  <c r="Y58" i="1"/>
  <c r="Y59" i="1"/>
  <c r="Y60" i="1"/>
  <c r="Y61" i="1"/>
  <c r="Y62" i="1"/>
  <c r="Y55" i="1"/>
  <c r="R56" i="1"/>
  <c r="R57" i="1"/>
  <c r="R58" i="1"/>
  <c r="R59" i="1"/>
  <c r="R60" i="1"/>
  <c r="R61" i="1"/>
  <c r="R62" i="1"/>
  <c r="R55" i="1"/>
  <c r="L65" i="4"/>
  <c r="J65" i="4"/>
  <c r="A95" i="8" s="1"/>
  <c r="H65" i="4"/>
  <c r="A92" i="8" s="1"/>
  <c r="F65" i="4"/>
  <c r="A89" i="8" s="1"/>
  <c r="D65" i="4"/>
  <c r="B65" i="4"/>
  <c r="A83" i="8" s="1"/>
  <c r="L64" i="4"/>
  <c r="A97" i="8" s="1"/>
  <c r="J64" i="4"/>
  <c r="A94" i="8" s="1"/>
  <c r="H64" i="4"/>
  <c r="A91" i="8" s="1"/>
  <c r="F64" i="4"/>
  <c r="A88" i="8" s="1"/>
  <c r="D64" i="4"/>
  <c r="A85" i="8" s="1"/>
  <c r="B64" i="4"/>
  <c r="A82" i="8" s="1"/>
  <c r="L63" i="4"/>
  <c r="J63" i="4"/>
  <c r="A93" i="8" s="1"/>
  <c r="H63" i="4"/>
  <c r="A90" i="8" s="1"/>
  <c r="F63" i="4"/>
  <c r="A87" i="8" s="1"/>
  <c r="D63" i="4"/>
  <c r="L62" i="4"/>
  <c r="D97" i="8" s="1"/>
  <c r="J62" i="4"/>
  <c r="D94" i="8" s="1"/>
  <c r="H62" i="4"/>
  <c r="D92" i="8" s="1"/>
  <c r="F62" i="4"/>
  <c r="D88" i="8" s="1"/>
  <c r="D62" i="4"/>
  <c r="D85" i="8" s="1"/>
  <c r="B62" i="4"/>
  <c r="D82" i="8" s="1"/>
  <c r="D57" i="4"/>
  <c r="D68" i="8" s="1"/>
  <c r="F57" i="4"/>
  <c r="D70" i="8" s="1"/>
  <c r="H57" i="4"/>
  <c r="D73" i="8" s="1"/>
  <c r="J57" i="4"/>
  <c r="D76" i="8" s="1"/>
  <c r="L57" i="4"/>
  <c r="D80" i="8" s="1"/>
  <c r="D58" i="4"/>
  <c r="A66" i="8" s="1"/>
  <c r="F58" i="4"/>
  <c r="A69" i="8" s="1"/>
  <c r="H58" i="4"/>
  <c r="J58" i="4"/>
  <c r="A75" i="8" s="1"/>
  <c r="L58" i="4"/>
  <c r="A78" i="8" s="1"/>
  <c r="D59" i="4"/>
  <c r="A67" i="8" s="1"/>
  <c r="F59" i="4"/>
  <c r="A70" i="8" s="1"/>
  <c r="H59" i="4"/>
  <c r="A73" i="8" s="1"/>
  <c r="J59" i="4"/>
  <c r="A76" i="8" s="1"/>
  <c r="L59" i="4"/>
  <c r="A79" i="8" s="1"/>
  <c r="D60" i="4"/>
  <c r="A68" i="8" s="1"/>
  <c r="F60" i="4"/>
  <c r="A71" i="8" s="1"/>
  <c r="H60" i="4"/>
  <c r="J60" i="4"/>
  <c r="A77" i="8" s="1"/>
  <c r="L60" i="4"/>
  <c r="A80" i="8" s="1"/>
  <c r="B60" i="4"/>
  <c r="A65" i="8" s="1"/>
  <c r="B59" i="4"/>
  <c r="A64" i="8" s="1"/>
  <c r="B58" i="4"/>
  <c r="A63" i="8" s="1"/>
  <c r="B57" i="4"/>
  <c r="D64" i="8" s="1"/>
  <c r="F48" i="4"/>
  <c r="A60" i="8" s="1"/>
  <c r="F49" i="4"/>
  <c r="F50" i="4"/>
  <c r="AA62" i="1"/>
  <c r="AA61" i="1"/>
  <c r="AA60" i="1"/>
  <c r="AA59" i="1"/>
  <c r="AA58" i="1"/>
  <c r="AA57" i="1"/>
  <c r="AA56" i="1"/>
  <c r="AA55" i="1"/>
  <c r="M62" i="1"/>
  <c r="K62" i="1"/>
  <c r="M61" i="1"/>
  <c r="K61" i="1"/>
  <c r="M60" i="1"/>
  <c r="K60" i="1"/>
  <c r="M59" i="1"/>
  <c r="K59" i="1"/>
  <c r="M58" i="1"/>
  <c r="K58" i="1"/>
  <c r="M57" i="1"/>
  <c r="K57" i="1"/>
  <c r="M56" i="1"/>
  <c r="K56" i="1"/>
  <c r="M55" i="1"/>
  <c r="K55" i="1"/>
  <c r="H27" i="3"/>
  <c r="H26" i="3"/>
  <c r="H25" i="3"/>
  <c r="H24" i="3"/>
  <c r="H21" i="3"/>
  <c r="H18" i="3"/>
  <c r="E36" i="3"/>
  <c r="E35" i="3"/>
  <c r="E34" i="3"/>
  <c r="E33" i="3"/>
  <c r="E31" i="3"/>
  <c r="E29" i="3"/>
  <c r="E28" i="3"/>
  <c r="E27" i="3"/>
  <c r="E26" i="3"/>
  <c r="E25" i="3"/>
  <c r="E24" i="3"/>
  <c r="E23" i="3"/>
  <c r="E22" i="3"/>
  <c r="E21" i="3"/>
  <c r="E20" i="3"/>
  <c r="E19" i="3"/>
  <c r="E18" i="3"/>
  <c r="E17" i="3"/>
  <c r="E16" i="3"/>
  <c r="E15" i="3"/>
  <c r="B36" i="3"/>
  <c r="B35" i="3"/>
  <c r="B34" i="3"/>
  <c r="B16" i="3"/>
  <c r="B15" i="3"/>
  <c r="B31" i="3"/>
  <c r="B30" i="3"/>
  <c r="B29" i="3"/>
  <c r="B28" i="3"/>
  <c r="B27" i="3"/>
  <c r="B25" i="3"/>
  <c r="B24" i="3"/>
  <c r="B22" i="3"/>
  <c r="B21" i="3"/>
  <c r="B19" i="3"/>
  <c r="B18" i="3"/>
  <c r="T56" i="1"/>
  <c r="T57" i="1"/>
  <c r="T58" i="1"/>
  <c r="T59" i="1"/>
  <c r="T60" i="1"/>
  <c r="T61" i="1"/>
  <c r="T62" i="1"/>
  <c r="T68" i="1"/>
  <c r="T69" i="1"/>
  <c r="T70" i="1"/>
  <c r="T71" i="1"/>
  <c r="T72" i="1"/>
  <c r="T73" i="1"/>
  <c r="T74" i="1"/>
  <c r="M68" i="1"/>
  <c r="M69" i="1"/>
  <c r="M70" i="1"/>
  <c r="M71" i="1"/>
  <c r="M72" i="1"/>
  <c r="M73" i="1"/>
  <c r="M74" i="1"/>
  <c r="F68" i="1"/>
  <c r="F69" i="1"/>
  <c r="F70" i="1"/>
  <c r="F71" i="1"/>
  <c r="F72" i="1"/>
  <c r="F73" i="1"/>
  <c r="F74" i="1"/>
  <c r="F56" i="1"/>
  <c r="F57" i="1"/>
  <c r="F58" i="1"/>
  <c r="F59" i="1"/>
  <c r="F60" i="1"/>
  <c r="F61" i="1"/>
  <c r="F62" i="1"/>
  <c r="F55" i="1"/>
  <c r="AA40" i="1"/>
  <c r="AA41" i="1"/>
  <c r="AA42" i="1"/>
  <c r="AA43" i="1"/>
  <c r="AA44" i="1"/>
  <c r="AA45" i="1"/>
  <c r="AA46" i="1"/>
  <c r="AA47" i="1"/>
  <c r="AA48" i="1"/>
  <c r="AA49" i="1"/>
  <c r="AA50" i="1"/>
  <c r="T40" i="1"/>
  <c r="T41" i="1"/>
  <c r="T42" i="1"/>
  <c r="T43" i="1"/>
  <c r="T44" i="1"/>
  <c r="T45" i="1"/>
  <c r="T46" i="1"/>
  <c r="T47" i="1"/>
  <c r="T48" i="1"/>
  <c r="T49" i="1"/>
  <c r="T50" i="1"/>
  <c r="M40" i="1"/>
  <c r="M41" i="1"/>
  <c r="M42" i="1"/>
  <c r="M43" i="1"/>
  <c r="M44" i="1"/>
  <c r="M45" i="1"/>
  <c r="M46" i="1"/>
  <c r="M47" i="1"/>
  <c r="M48" i="1"/>
  <c r="M49" i="1"/>
  <c r="M50" i="1"/>
  <c r="F40" i="1"/>
  <c r="F41" i="1"/>
  <c r="F42" i="1"/>
  <c r="F43" i="1"/>
  <c r="F44" i="1"/>
  <c r="F45" i="1"/>
  <c r="F46" i="1"/>
  <c r="F47" i="1"/>
  <c r="F48" i="1"/>
  <c r="F49" i="1"/>
  <c r="F50" i="1"/>
  <c r="AA26" i="1"/>
  <c r="AA27" i="1"/>
  <c r="AA28" i="1"/>
  <c r="AA29" i="1"/>
  <c r="AA30" i="1"/>
  <c r="AA31" i="1"/>
  <c r="AA32" i="1"/>
  <c r="AA33" i="1"/>
  <c r="AA34" i="1"/>
  <c r="T26" i="1"/>
  <c r="T27" i="1"/>
  <c r="T28" i="1"/>
  <c r="T29" i="1"/>
  <c r="T30" i="1"/>
  <c r="T31" i="1"/>
  <c r="T32" i="1"/>
  <c r="T33" i="1"/>
  <c r="T34" i="1"/>
  <c r="M26" i="1"/>
  <c r="M27" i="1"/>
  <c r="M28" i="1"/>
  <c r="M29" i="1"/>
  <c r="M30" i="1"/>
  <c r="M31" i="1"/>
  <c r="M32" i="1"/>
  <c r="M33" i="1"/>
  <c r="M34" i="1"/>
  <c r="F26" i="1"/>
  <c r="F27" i="1"/>
  <c r="F28" i="1"/>
  <c r="F29" i="1"/>
  <c r="F30" i="1"/>
  <c r="F31" i="1"/>
  <c r="F32" i="1"/>
  <c r="F33" i="1"/>
  <c r="F34" i="1"/>
  <c r="AA10" i="1"/>
  <c r="AA11" i="1"/>
  <c r="AA12" i="1"/>
  <c r="AA13" i="1"/>
  <c r="AA14" i="1"/>
  <c r="AA15" i="1"/>
  <c r="AA16" i="1"/>
  <c r="AA17" i="1"/>
  <c r="AA18" i="1"/>
  <c r="AA19" i="1"/>
  <c r="AA20" i="1"/>
  <c r="T10" i="1"/>
  <c r="T11" i="1"/>
  <c r="T12" i="1"/>
  <c r="T13" i="1"/>
  <c r="T14" i="1"/>
  <c r="T15" i="1"/>
  <c r="T16" i="1"/>
  <c r="T17" i="1"/>
  <c r="T18" i="1"/>
  <c r="T19" i="1"/>
  <c r="T20" i="1"/>
  <c r="M9" i="1"/>
  <c r="M10" i="1"/>
  <c r="M11" i="1"/>
  <c r="M12" i="1"/>
  <c r="M13" i="1"/>
  <c r="M14" i="1"/>
  <c r="M15" i="1"/>
  <c r="M16" i="1"/>
  <c r="M17" i="1"/>
  <c r="M18" i="1"/>
  <c r="M19" i="1"/>
  <c r="M20" i="1"/>
  <c r="T55" i="1"/>
  <c r="T67" i="1"/>
  <c r="M67" i="1"/>
  <c r="F67" i="1"/>
  <c r="AA39" i="1"/>
  <c r="T39" i="1"/>
  <c r="M39" i="1"/>
  <c r="F39" i="1"/>
  <c r="AA25" i="1"/>
  <c r="T25" i="1"/>
  <c r="M25" i="1"/>
  <c r="F25" i="1"/>
  <c r="AA9" i="1"/>
  <c r="T9" i="1"/>
  <c r="F20" i="1"/>
  <c r="F10" i="1"/>
  <c r="F11" i="1"/>
  <c r="F12" i="1"/>
  <c r="F13" i="1"/>
  <c r="F14" i="1"/>
  <c r="F15" i="1"/>
  <c r="F16" i="1"/>
  <c r="F17" i="1"/>
  <c r="F18" i="1"/>
  <c r="F19" i="1"/>
  <c r="F9" i="1"/>
  <c r="S68" i="1"/>
  <c r="S69" i="1"/>
  <c r="S70" i="1"/>
  <c r="S71" i="1"/>
  <c r="S72" i="1"/>
  <c r="S73" i="1"/>
  <c r="S74" i="1"/>
  <c r="L68" i="1"/>
  <c r="L69" i="1"/>
  <c r="L70" i="1"/>
  <c r="L71" i="1"/>
  <c r="L72" i="1"/>
  <c r="L73" i="1"/>
  <c r="L74" i="1"/>
  <c r="E68" i="1"/>
  <c r="E69" i="1"/>
  <c r="E70" i="1"/>
  <c r="E71" i="1"/>
  <c r="E72" i="1"/>
  <c r="E73" i="1"/>
  <c r="E74" i="1"/>
  <c r="Z40" i="1"/>
  <c r="Z41" i="1"/>
  <c r="Z42" i="1"/>
  <c r="Z43" i="1"/>
  <c r="Z44" i="1"/>
  <c r="Z45" i="1"/>
  <c r="Z46" i="1"/>
  <c r="Z47" i="1"/>
  <c r="Z48" i="1"/>
  <c r="Z49" i="1"/>
  <c r="Z50" i="1"/>
  <c r="S40" i="1"/>
  <c r="S41" i="1"/>
  <c r="S42" i="1"/>
  <c r="S43" i="1"/>
  <c r="S44" i="1"/>
  <c r="S45" i="1"/>
  <c r="S46" i="1"/>
  <c r="S47" i="1"/>
  <c r="S48" i="1"/>
  <c r="S49" i="1"/>
  <c r="S50" i="1"/>
  <c r="L40" i="1"/>
  <c r="L41" i="1"/>
  <c r="L42" i="1"/>
  <c r="L43" i="1"/>
  <c r="L44" i="1"/>
  <c r="L45" i="1"/>
  <c r="L46" i="1"/>
  <c r="L47" i="1"/>
  <c r="L48" i="1"/>
  <c r="L49" i="1"/>
  <c r="L50" i="1"/>
  <c r="E40" i="1"/>
  <c r="E41" i="1"/>
  <c r="E42" i="1"/>
  <c r="E43" i="1"/>
  <c r="E44" i="1"/>
  <c r="E45" i="1"/>
  <c r="E46" i="1"/>
  <c r="E47" i="1"/>
  <c r="E48" i="1"/>
  <c r="E49" i="1"/>
  <c r="E50" i="1"/>
  <c r="Z10" i="1"/>
  <c r="Z11" i="1"/>
  <c r="Z12" i="1"/>
  <c r="Z13" i="1"/>
  <c r="Z14" i="1"/>
  <c r="Z15" i="1"/>
  <c r="Z16" i="1"/>
  <c r="Z17" i="1"/>
  <c r="Z18" i="1"/>
  <c r="Z19" i="1"/>
  <c r="Z20" i="1"/>
  <c r="Z9" i="1"/>
  <c r="S10" i="1"/>
  <c r="S11" i="1"/>
  <c r="S12" i="1"/>
  <c r="S13" i="1"/>
  <c r="S14" i="1"/>
  <c r="S15" i="1"/>
  <c r="S16" i="1"/>
  <c r="S17" i="1"/>
  <c r="S18" i="1"/>
  <c r="S19" i="1"/>
  <c r="S20" i="1"/>
  <c r="L10" i="1"/>
  <c r="L11" i="1"/>
  <c r="L12" i="1"/>
  <c r="L13" i="1"/>
  <c r="L14" i="1"/>
  <c r="L15" i="1"/>
  <c r="L16" i="1"/>
  <c r="L17" i="1"/>
  <c r="L18" i="1"/>
  <c r="L19" i="1"/>
  <c r="L20" i="1"/>
  <c r="L9" i="1"/>
  <c r="S67" i="1"/>
  <c r="L67" i="1"/>
  <c r="E67" i="1"/>
  <c r="Z39" i="1"/>
  <c r="S39" i="1"/>
  <c r="L39" i="1"/>
  <c r="E39" i="1"/>
  <c r="S9" i="1"/>
  <c r="E20" i="1"/>
  <c r="E10" i="1"/>
  <c r="E11" i="1"/>
  <c r="E12" i="1"/>
  <c r="E13" i="1"/>
  <c r="E14" i="1"/>
  <c r="E15" i="1"/>
  <c r="E16" i="1"/>
  <c r="E17" i="1"/>
  <c r="E18" i="1"/>
  <c r="E19" i="1"/>
  <c r="E9" i="1"/>
  <c r="R68" i="1"/>
  <c r="R69" i="1"/>
  <c r="R70" i="1"/>
  <c r="R71" i="1"/>
  <c r="R72" i="1"/>
  <c r="R73" i="1"/>
  <c r="R74" i="1"/>
  <c r="K68" i="1"/>
  <c r="K69" i="1"/>
  <c r="K70" i="1"/>
  <c r="K71" i="1"/>
  <c r="K72" i="1"/>
  <c r="K73" i="1"/>
  <c r="K74" i="1"/>
  <c r="D68" i="1"/>
  <c r="D69" i="1"/>
  <c r="D70" i="1"/>
  <c r="D71" i="1"/>
  <c r="D72" i="1"/>
  <c r="D73" i="1"/>
  <c r="D74" i="1"/>
  <c r="D56" i="1"/>
  <c r="D57" i="1"/>
  <c r="D58" i="1"/>
  <c r="D59" i="1"/>
  <c r="D60" i="1"/>
  <c r="D61" i="1"/>
  <c r="D62" i="1"/>
  <c r="D55" i="1"/>
  <c r="Y40" i="1"/>
  <c r="Y41" i="1"/>
  <c r="Y42" i="1"/>
  <c r="Y43" i="1"/>
  <c r="Y44" i="1"/>
  <c r="Y45" i="1"/>
  <c r="Y46" i="1"/>
  <c r="Y47" i="1"/>
  <c r="Y48" i="1"/>
  <c r="Y49" i="1"/>
  <c r="Y50" i="1"/>
  <c r="Y39" i="1"/>
  <c r="R40" i="1"/>
  <c r="R41" i="1"/>
  <c r="R42" i="1"/>
  <c r="R43" i="1"/>
  <c r="R44" i="1"/>
  <c r="R45" i="1"/>
  <c r="R46" i="1"/>
  <c r="R47" i="1"/>
  <c r="R48" i="1"/>
  <c r="R49" i="1"/>
  <c r="R50" i="1"/>
  <c r="R39" i="1"/>
  <c r="K39" i="1"/>
  <c r="K40" i="1"/>
  <c r="K41" i="1"/>
  <c r="K42" i="1"/>
  <c r="K43" i="1"/>
  <c r="K44" i="1"/>
  <c r="K45" i="1"/>
  <c r="K46" i="1"/>
  <c r="K47" i="1"/>
  <c r="K48" i="1"/>
  <c r="K49" i="1"/>
  <c r="K50" i="1"/>
  <c r="D46" i="1"/>
  <c r="D47" i="1"/>
  <c r="D48" i="1"/>
  <c r="D49" i="1"/>
  <c r="D50" i="1"/>
  <c r="D40" i="1"/>
  <c r="D41" i="1"/>
  <c r="D42" i="1"/>
  <c r="D43" i="1"/>
  <c r="D44" i="1"/>
  <c r="D45" i="1"/>
  <c r="D39" i="1"/>
  <c r="Y26" i="1"/>
  <c r="Y27" i="1"/>
  <c r="Y28" i="1"/>
  <c r="Y29" i="1"/>
  <c r="Y30" i="1"/>
  <c r="Y31" i="1"/>
  <c r="Y32" i="1"/>
  <c r="Y33" i="1"/>
  <c r="Y34" i="1"/>
  <c r="R26" i="1"/>
  <c r="R27" i="1"/>
  <c r="R28" i="1"/>
  <c r="R29" i="1"/>
  <c r="R30" i="1"/>
  <c r="R31" i="1"/>
  <c r="R32" i="1"/>
  <c r="R33" i="1"/>
  <c r="R34" i="1"/>
  <c r="R25" i="1"/>
  <c r="K26" i="1"/>
  <c r="K27" i="1"/>
  <c r="K28" i="1"/>
  <c r="K29" i="1"/>
  <c r="K30" i="1"/>
  <c r="K31" i="1"/>
  <c r="K32" i="1"/>
  <c r="K33" i="1"/>
  <c r="K34" i="1"/>
  <c r="K25" i="1"/>
  <c r="D34" i="1"/>
  <c r="D29" i="1"/>
  <c r="D30" i="1"/>
  <c r="D31" i="1"/>
  <c r="D32" i="1"/>
  <c r="D33" i="1"/>
  <c r="D26" i="1"/>
  <c r="D27" i="1"/>
  <c r="D28" i="1"/>
  <c r="D25" i="1"/>
  <c r="Y10" i="1"/>
  <c r="Y11" i="1"/>
  <c r="Y12" i="1"/>
  <c r="Y13" i="1"/>
  <c r="Y14" i="1"/>
  <c r="Y15" i="1"/>
  <c r="Y16" i="1"/>
  <c r="Y17" i="1"/>
  <c r="Y18" i="1"/>
  <c r="Y19" i="1"/>
  <c r="Y20" i="1"/>
  <c r="Y9" i="1"/>
  <c r="R10" i="1"/>
  <c r="R11" i="1"/>
  <c r="R12" i="1"/>
  <c r="R13" i="1"/>
  <c r="R14" i="1"/>
  <c r="R15" i="1"/>
  <c r="R16" i="1"/>
  <c r="R17" i="1"/>
  <c r="R18" i="1"/>
  <c r="R19" i="1"/>
  <c r="R20" i="1"/>
  <c r="R9" i="1"/>
  <c r="R67" i="1"/>
  <c r="K67" i="1"/>
  <c r="D67" i="1"/>
  <c r="Y25" i="1"/>
  <c r="K10" i="1"/>
  <c r="K11" i="1"/>
  <c r="K12" i="1"/>
  <c r="K13" i="1"/>
  <c r="K14" i="1"/>
  <c r="K15" i="1"/>
  <c r="K16" i="1"/>
  <c r="K17" i="1"/>
  <c r="K18" i="1"/>
  <c r="K19" i="1"/>
  <c r="K20" i="1"/>
  <c r="K9" i="1"/>
  <c r="D10" i="1"/>
  <c r="D11" i="1"/>
  <c r="D12" i="1"/>
  <c r="D13" i="1"/>
  <c r="D14" i="1"/>
  <c r="D15" i="1"/>
  <c r="D16" i="1"/>
  <c r="D17" i="1"/>
  <c r="D18" i="1"/>
  <c r="D19" i="1"/>
  <c r="D20" i="1"/>
  <c r="D9" i="1"/>
  <c r="J60" i="5"/>
  <c r="D160" i="8" s="1"/>
  <c r="J64" i="5"/>
  <c r="D163" i="8" s="1"/>
  <c r="D68" i="5"/>
  <c r="D166" i="8" s="1"/>
  <c r="H68" i="5"/>
  <c r="D172" i="8" s="1"/>
  <c r="J56" i="5"/>
  <c r="D157" i="8" s="1"/>
  <c r="F72" i="5"/>
  <c r="D151" i="8" s="1"/>
  <c r="H72" i="5"/>
  <c r="D153" i="8" s="1"/>
  <c r="D72" i="5"/>
  <c r="D148" i="8" s="1"/>
  <c r="B72" i="5"/>
  <c r="D117" i="8" s="1"/>
  <c r="D64" i="5"/>
  <c r="D127" i="8" s="1"/>
  <c r="F64" i="5"/>
  <c r="D136" i="8" s="1"/>
  <c r="H64" i="5"/>
  <c r="D145" i="8" s="1"/>
  <c r="B64" i="5"/>
  <c r="D107" i="8" s="1"/>
  <c r="F60" i="5"/>
  <c r="D134" i="8" s="1"/>
  <c r="H60" i="5"/>
  <c r="D142" i="8" s="1"/>
  <c r="D60" i="5"/>
  <c r="D124" i="8" s="1"/>
  <c r="B58" i="5"/>
  <c r="A100" i="8" s="1"/>
  <c r="D58" i="5"/>
  <c r="A121" i="8" s="1"/>
  <c r="F58" i="5"/>
  <c r="A130" i="8" s="1"/>
  <c r="H58" i="5"/>
  <c r="A139" i="8" s="1"/>
  <c r="B59" i="5"/>
  <c r="A101" i="8" s="1"/>
  <c r="D59" i="5"/>
  <c r="A122" i="8" s="1"/>
  <c r="F59" i="5"/>
  <c r="A131" i="8" s="1"/>
  <c r="H59" i="5"/>
  <c r="A140" i="8" s="1"/>
  <c r="B60" i="5"/>
  <c r="A102" i="8" s="1"/>
  <c r="B61" i="5"/>
  <c r="A103" i="8" s="1"/>
  <c r="D61" i="5"/>
  <c r="A123" i="8" s="1"/>
  <c r="F61" i="5"/>
  <c r="A132" i="8" s="1"/>
  <c r="H61" i="5"/>
  <c r="A141" i="8" s="1"/>
  <c r="B62" i="5"/>
  <c r="A104" i="8" s="1"/>
  <c r="D62" i="5"/>
  <c r="A124" i="8" s="1"/>
  <c r="F62" i="5"/>
  <c r="A133" i="8" s="1"/>
  <c r="H62" i="5"/>
  <c r="A142" i="8" s="1"/>
  <c r="B63" i="5"/>
  <c r="A105" i="8" s="1"/>
  <c r="D63" i="5"/>
  <c r="A125" i="8" s="1"/>
  <c r="F63" i="5"/>
  <c r="A134" i="8" s="1"/>
  <c r="H63" i="5"/>
  <c r="A143" i="8" s="1"/>
  <c r="B65" i="5"/>
  <c r="A106" i="8" s="1"/>
  <c r="B73" i="5"/>
  <c r="A113" i="8" s="1"/>
  <c r="D65" i="5"/>
  <c r="A126" i="8" s="1"/>
  <c r="F65" i="5"/>
  <c r="A135" i="8" s="1"/>
  <c r="H65" i="5"/>
  <c r="A144" i="8" s="1"/>
  <c r="B66" i="5"/>
  <c r="A107" i="8" s="1"/>
  <c r="B74" i="5"/>
  <c r="A114" i="8" s="1"/>
  <c r="D66" i="5"/>
  <c r="A127" i="8" s="1"/>
  <c r="F66" i="5"/>
  <c r="A136" i="8" s="1"/>
  <c r="H66" i="5"/>
  <c r="A145" i="8" s="1"/>
  <c r="B67" i="5"/>
  <c r="A108" i="8" s="1"/>
  <c r="B75" i="5"/>
  <c r="A115" i="8" s="1"/>
  <c r="D67" i="5"/>
  <c r="A128" i="8" s="1"/>
  <c r="F67" i="5"/>
  <c r="A137" i="8" s="1"/>
  <c r="H67" i="5"/>
  <c r="A146" i="8" s="1"/>
  <c r="B68" i="5"/>
  <c r="A109" i="8" s="1"/>
  <c r="B76" i="5"/>
  <c r="A116" i="8" s="1"/>
  <c r="B69" i="5"/>
  <c r="A110" i="8" s="1"/>
  <c r="B77" i="5"/>
  <c r="A117" i="8" s="1"/>
  <c r="D73" i="5"/>
  <c r="A147" i="8" s="1"/>
  <c r="F73" i="5"/>
  <c r="A150" i="8" s="1"/>
  <c r="H73" i="5"/>
  <c r="A153" i="8" s="1"/>
  <c r="B70" i="5"/>
  <c r="A111" i="8" s="1"/>
  <c r="B78" i="5"/>
  <c r="A118" i="8" s="1"/>
  <c r="D74" i="5"/>
  <c r="A148" i="8" s="1"/>
  <c r="F74" i="5"/>
  <c r="A151" i="8" s="1"/>
  <c r="H74" i="5"/>
  <c r="A154" i="8" s="1"/>
  <c r="B71" i="5"/>
  <c r="A112" i="8" s="1"/>
  <c r="A119" i="8"/>
  <c r="D75" i="5"/>
  <c r="A149" i="8" s="1"/>
  <c r="F75" i="5"/>
  <c r="A152" i="8" s="1"/>
  <c r="H75" i="5"/>
  <c r="A155" i="8" s="1"/>
  <c r="J57" i="5"/>
  <c r="A156" i="8" s="1"/>
  <c r="J61" i="5"/>
  <c r="A159" i="8" s="1"/>
  <c r="J65" i="5"/>
  <c r="A162" i="8" s="1"/>
  <c r="D69" i="5"/>
  <c r="A165" i="8" s="1"/>
  <c r="H69" i="5"/>
  <c r="A171" i="8" s="1"/>
  <c r="J58" i="5"/>
  <c r="A157" i="8" s="1"/>
  <c r="J62" i="5"/>
  <c r="A160" i="8" s="1"/>
  <c r="J66" i="5"/>
  <c r="A163" i="8" s="1"/>
  <c r="D70" i="5"/>
  <c r="A166" i="8" s="1"/>
  <c r="H70" i="5"/>
  <c r="A172" i="8" s="1"/>
  <c r="J59" i="5"/>
  <c r="A158" i="8" s="1"/>
  <c r="J63" i="5"/>
  <c r="A161" i="8" s="1"/>
  <c r="J67" i="5"/>
  <c r="A164" i="8" s="1"/>
  <c r="D71" i="5"/>
  <c r="A167" i="8" s="1"/>
  <c r="H71" i="5"/>
  <c r="A173" i="8" s="1"/>
  <c r="B57" i="5"/>
  <c r="A99" i="8" s="1"/>
  <c r="D57" i="5"/>
  <c r="A120" i="8" s="1"/>
  <c r="F57" i="5"/>
  <c r="A129" i="8" s="1"/>
  <c r="H57" i="5"/>
  <c r="A138" i="8" s="1"/>
  <c r="B39" i="7"/>
  <c r="A185" i="8" s="1"/>
  <c r="B38" i="7"/>
  <c r="A184" i="8" s="1"/>
  <c r="B37" i="7"/>
  <c r="A183" i="8" s="1"/>
  <c r="B38" i="4"/>
  <c r="A2" i="8" s="1"/>
  <c r="B2" i="8" s="1"/>
  <c r="B39" i="4"/>
  <c r="A3" i="8" s="1"/>
  <c r="B3" i="8" s="1"/>
  <c r="B40" i="4"/>
  <c r="A4" i="8" s="1"/>
  <c r="B4" i="8" s="1"/>
  <c r="B41" i="4"/>
  <c r="A5" i="8" s="1"/>
  <c r="B5" i="8" s="1"/>
  <c r="B42" i="4"/>
  <c r="A6" i="8" s="1"/>
  <c r="B6" i="8" s="1"/>
  <c r="B43" i="4"/>
  <c r="A7" i="8" s="1"/>
  <c r="B7" i="8" s="1"/>
  <c r="B44" i="4"/>
  <c r="A8" i="8" s="1"/>
  <c r="B8" i="8" s="1"/>
  <c r="B45" i="4"/>
  <c r="A9" i="8" s="1"/>
  <c r="B9" i="8" s="1"/>
  <c r="D46" i="4"/>
  <c r="D38" i="4"/>
  <c r="A18" i="8" s="1"/>
  <c r="D43" i="4"/>
  <c r="A21" i="8" s="1"/>
  <c r="F38" i="4"/>
  <c r="A24" i="8" s="1"/>
  <c r="F43" i="4"/>
  <c r="A27" i="8" s="1"/>
  <c r="D39" i="4"/>
  <c r="A19" i="8" s="1"/>
  <c r="D44" i="4"/>
  <c r="A22" i="8" s="1"/>
  <c r="F39" i="4"/>
  <c r="A25" i="8" s="1"/>
  <c r="F44" i="4"/>
  <c r="A28" i="8" s="1"/>
  <c r="D40" i="4"/>
  <c r="A20" i="8" s="1"/>
  <c r="D45" i="4"/>
  <c r="A23" i="8" s="1"/>
  <c r="F40" i="4"/>
  <c r="A26" i="8" s="1"/>
  <c r="F45" i="4"/>
  <c r="A29" i="8" s="1"/>
  <c r="F41" i="4"/>
  <c r="H41" i="4"/>
  <c r="J41" i="4"/>
  <c r="L41" i="4"/>
  <c r="H37" i="4"/>
  <c r="D31" i="8" s="1"/>
  <c r="H42" i="4"/>
  <c r="D34" i="8" s="1"/>
  <c r="D52" i="4"/>
  <c r="D37" i="8" s="1"/>
  <c r="F52" i="4"/>
  <c r="D41" i="8" s="1"/>
  <c r="H38" i="4"/>
  <c r="A30" i="8" s="1"/>
  <c r="H43" i="4"/>
  <c r="A33" i="8" s="1"/>
  <c r="D53" i="4"/>
  <c r="A36" i="8" s="1"/>
  <c r="F53" i="4"/>
  <c r="A39" i="8" s="1"/>
  <c r="H39" i="4"/>
  <c r="A31" i="8" s="1"/>
  <c r="H44" i="4"/>
  <c r="A34" i="8" s="1"/>
  <c r="D54" i="4"/>
  <c r="A37" i="8" s="1"/>
  <c r="F54" i="4"/>
  <c r="A40" i="8" s="1"/>
  <c r="H40" i="4"/>
  <c r="A32" i="8" s="1"/>
  <c r="H45" i="4"/>
  <c r="A35" i="8" s="1"/>
  <c r="D55" i="4"/>
  <c r="A38" i="8" s="1"/>
  <c r="F55" i="4"/>
  <c r="A41" i="8" s="1"/>
  <c r="F46" i="4"/>
  <c r="H46" i="4"/>
  <c r="J46" i="4"/>
  <c r="L46" i="4"/>
  <c r="B47" i="4"/>
  <c r="D14" i="8" s="1"/>
  <c r="J37" i="4"/>
  <c r="D46" i="8" s="1"/>
  <c r="L37" i="4"/>
  <c r="D50" i="8" s="1"/>
  <c r="J42" i="4"/>
  <c r="D52" i="8" s="1"/>
  <c r="L42" i="4"/>
  <c r="D55" i="8" s="1"/>
  <c r="B48" i="4"/>
  <c r="J38" i="4"/>
  <c r="A45" i="8" s="1"/>
  <c r="L38" i="4"/>
  <c r="A48" i="8" s="1"/>
  <c r="J43" i="4"/>
  <c r="A51" i="8" s="1"/>
  <c r="L43" i="4"/>
  <c r="A54" i="8" s="1"/>
  <c r="B49" i="4"/>
  <c r="A11" i="8" s="1"/>
  <c r="J39" i="4"/>
  <c r="A46" i="8" s="1"/>
  <c r="L39" i="4"/>
  <c r="A49" i="8" s="1"/>
  <c r="J44" i="4"/>
  <c r="A52" i="8" s="1"/>
  <c r="L44" i="4"/>
  <c r="A55" i="8" s="1"/>
  <c r="B50" i="4"/>
  <c r="A12" i="8" s="1"/>
  <c r="J40" i="4"/>
  <c r="A47" i="8" s="1"/>
  <c r="L40" i="4"/>
  <c r="A50" i="8" s="1"/>
  <c r="J45" i="4"/>
  <c r="A53" i="8" s="1"/>
  <c r="L45" i="4"/>
  <c r="A56" i="8" s="1"/>
  <c r="B51" i="4"/>
  <c r="A13" i="8" s="1"/>
  <c r="F51" i="4"/>
  <c r="B52" i="4"/>
  <c r="A14" i="8" s="1"/>
  <c r="D47" i="4"/>
  <c r="D58" i="8" s="1"/>
  <c r="D61" i="8"/>
  <c r="B53" i="4"/>
  <c r="A15" i="8" s="1"/>
  <c r="D48" i="4"/>
  <c r="A57" i="8" s="1"/>
  <c r="B54" i="4"/>
  <c r="A16" i="8" s="1"/>
  <c r="D49" i="4"/>
  <c r="A58" i="8" s="1"/>
  <c r="A61" i="8"/>
  <c r="B55" i="4"/>
  <c r="A17" i="8" s="1"/>
  <c r="D50" i="4"/>
  <c r="A59" i="8" s="1"/>
  <c r="A62" i="8"/>
  <c r="B37" i="4"/>
  <c r="D2" i="8" s="1"/>
  <c r="D37" i="4"/>
  <c r="D19" i="8" s="1"/>
  <c r="D42" i="4"/>
  <c r="D22" i="8" s="1"/>
  <c r="F37" i="4"/>
  <c r="D25" i="8" s="1"/>
  <c r="F42" i="4"/>
  <c r="D29" i="8" s="1"/>
  <c r="D67" i="8" l="1"/>
  <c r="D79" i="8"/>
  <c r="D91" i="8"/>
  <c r="D72" i="8"/>
  <c r="D84" i="8"/>
  <c r="D96" i="8"/>
  <c r="D74" i="8"/>
  <c r="D86" i="8"/>
  <c r="D98" i="8"/>
  <c r="D63" i="8"/>
  <c r="D75" i="8"/>
  <c r="D87" i="8"/>
  <c r="D65" i="8"/>
  <c r="D77" i="8"/>
  <c r="D89" i="8"/>
  <c r="D66" i="8"/>
  <c r="D78" i="8"/>
  <c r="D90" i="8"/>
  <c r="D179" i="8"/>
  <c r="D178" i="8"/>
  <c r="D180" i="8"/>
  <c r="D182" i="8"/>
  <c r="D174" i="8"/>
  <c r="D176" i="8"/>
  <c r="D168" i="8"/>
  <c r="D170" i="8"/>
  <c r="H48" i="3"/>
  <c r="N57" i="1"/>
  <c r="D165" i="8"/>
  <c r="D116" i="8"/>
  <c r="D141" i="8"/>
  <c r="D106" i="8"/>
  <c r="D115" i="8"/>
  <c r="D143" i="8"/>
  <c r="D155" i="8"/>
  <c r="D167" i="8"/>
  <c r="D112" i="8"/>
  <c r="D114" i="8"/>
  <c r="D154" i="8"/>
  <c r="D111" i="8"/>
  <c r="D132" i="8"/>
  <c r="D144" i="8"/>
  <c r="D156" i="8"/>
  <c r="D171" i="8"/>
  <c r="D110" i="8"/>
  <c r="D133" i="8"/>
  <c r="D146" i="8"/>
  <c r="D158" i="8"/>
  <c r="D173" i="8"/>
  <c r="D109" i="8"/>
  <c r="D108" i="8"/>
  <c r="D123" i="8"/>
  <c r="D135" i="8"/>
  <c r="D147" i="8"/>
  <c r="D159" i="8"/>
  <c r="D125" i="8"/>
  <c r="D137" i="8"/>
  <c r="D149" i="8"/>
  <c r="D161" i="8"/>
  <c r="N56" i="1"/>
  <c r="D113" i="8"/>
  <c r="D119" i="8"/>
  <c r="D126" i="8"/>
  <c r="D150" i="8"/>
  <c r="D162" i="8"/>
  <c r="D118" i="8"/>
  <c r="D128" i="8"/>
  <c r="D152" i="8"/>
  <c r="D164" i="8"/>
  <c r="N55" i="1"/>
  <c r="N60" i="1"/>
  <c r="AB56" i="1"/>
  <c r="AB60" i="1"/>
  <c r="N61" i="1"/>
  <c r="AB61" i="1"/>
  <c r="N62" i="1"/>
  <c r="AB62" i="1"/>
  <c r="N59" i="1"/>
  <c r="AB59" i="1"/>
  <c r="AB57" i="1"/>
  <c r="AB55" i="1"/>
  <c r="D8" i="8"/>
  <c r="D56" i="8"/>
  <c r="AB58" i="1"/>
  <c r="D9" i="8"/>
  <c r="D13" i="8"/>
  <c r="D27" i="8"/>
  <c r="D39" i="8"/>
  <c r="D54" i="8"/>
  <c r="D7" i="8"/>
  <c r="D11" i="8"/>
  <c r="D28" i="8"/>
  <c r="D40" i="8"/>
  <c r="D6" i="8"/>
  <c r="D18" i="8"/>
  <c r="D30" i="8"/>
  <c r="D45" i="8"/>
  <c r="D57" i="8"/>
  <c r="D12" i="8"/>
  <c r="D5" i="8"/>
  <c r="D20" i="8"/>
  <c r="D32" i="8"/>
  <c r="D47" i="8"/>
  <c r="D59" i="8"/>
  <c r="D4" i="8"/>
  <c r="D3" i="8"/>
  <c r="D21" i="8"/>
  <c r="D33" i="8"/>
  <c r="D48" i="8"/>
  <c r="D60" i="8"/>
  <c r="D10" i="8"/>
  <c r="D23" i="8"/>
  <c r="D35" i="8"/>
  <c r="D49" i="8"/>
  <c r="D62" i="8"/>
  <c r="D17" i="8"/>
  <c r="D16" i="8"/>
  <c r="D24" i="8"/>
  <c r="D36" i="8"/>
  <c r="D51" i="8"/>
  <c r="D15" i="8"/>
  <c r="D26" i="8"/>
  <c r="D38" i="8"/>
  <c r="D53" i="8"/>
  <c r="N58" i="1"/>
  <c r="G55" i="1"/>
  <c r="U13" i="1"/>
  <c r="AB17" i="1"/>
  <c r="N28" i="1"/>
  <c r="U30" i="1"/>
  <c r="AB31" i="1"/>
  <c r="G48" i="1"/>
  <c r="G40" i="1"/>
  <c r="U46" i="1"/>
  <c r="AB49" i="1"/>
  <c r="AB41" i="1"/>
  <c r="G56" i="1"/>
  <c r="N74" i="1"/>
  <c r="U73" i="1"/>
  <c r="U60" i="1"/>
  <c r="G15" i="1"/>
  <c r="G14" i="1"/>
  <c r="G25" i="1"/>
  <c r="G67" i="1"/>
  <c r="N17" i="1"/>
  <c r="U20" i="1"/>
  <c r="U12" i="1"/>
  <c r="AB16" i="1"/>
  <c r="G34" i="1"/>
  <c r="G26" i="1"/>
  <c r="N27" i="1"/>
  <c r="U29" i="1"/>
  <c r="AB30" i="1"/>
  <c r="G47" i="1"/>
  <c r="N50" i="1"/>
  <c r="N42" i="1"/>
  <c r="U45" i="1"/>
  <c r="AB48" i="1"/>
  <c r="AB40" i="1"/>
  <c r="G74" i="1"/>
  <c r="N73" i="1"/>
  <c r="U72" i="1"/>
  <c r="U59" i="1"/>
  <c r="G13" i="1"/>
  <c r="U25" i="1"/>
  <c r="N67" i="1"/>
  <c r="N16" i="1"/>
  <c r="U19" i="1"/>
  <c r="U11" i="1"/>
  <c r="AB15" i="1"/>
  <c r="G33" i="1"/>
  <c r="N34" i="1"/>
  <c r="N26" i="1"/>
  <c r="U28" i="1"/>
  <c r="AB29" i="1"/>
  <c r="G46" i="1"/>
  <c r="N49" i="1"/>
  <c r="N41" i="1"/>
  <c r="U44" i="1"/>
  <c r="AB47" i="1"/>
  <c r="G62" i="1"/>
  <c r="G73" i="1"/>
  <c r="N72" i="1"/>
  <c r="U71" i="1"/>
  <c r="U58" i="1"/>
  <c r="G12" i="1"/>
  <c r="AB25" i="1"/>
  <c r="U67" i="1"/>
  <c r="N15" i="1"/>
  <c r="U18" i="1"/>
  <c r="U10" i="1"/>
  <c r="AB14" i="1"/>
  <c r="G32" i="1"/>
  <c r="N33" i="1"/>
  <c r="N25" i="1"/>
  <c r="U27" i="1"/>
  <c r="AB28" i="1"/>
  <c r="G45" i="1"/>
  <c r="N48" i="1"/>
  <c r="N40" i="1"/>
  <c r="U43" i="1"/>
  <c r="AB46" i="1"/>
  <c r="G61" i="1"/>
  <c r="G72" i="1"/>
  <c r="N71" i="1"/>
  <c r="U70" i="1"/>
  <c r="U57" i="1"/>
  <c r="N43" i="1"/>
  <c r="G11" i="1"/>
  <c r="G39" i="1"/>
  <c r="U55" i="1"/>
  <c r="N14" i="1"/>
  <c r="U17" i="1"/>
  <c r="AB9" i="1"/>
  <c r="AB13" i="1"/>
  <c r="G31" i="1"/>
  <c r="N32" i="1"/>
  <c r="U34" i="1"/>
  <c r="U26" i="1"/>
  <c r="AB27" i="1"/>
  <c r="G44" i="1"/>
  <c r="N47" i="1"/>
  <c r="U50" i="1"/>
  <c r="U42" i="1"/>
  <c r="AB45" i="1"/>
  <c r="G60" i="1"/>
  <c r="G71" i="1"/>
  <c r="N70" i="1"/>
  <c r="U69" i="1"/>
  <c r="U56" i="1"/>
  <c r="N18" i="1"/>
  <c r="N39" i="1"/>
  <c r="N9" i="1"/>
  <c r="N13" i="1"/>
  <c r="U16" i="1"/>
  <c r="AB20" i="1"/>
  <c r="AB12" i="1"/>
  <c r="G30" i="1"/>
  <c r="N31" i="1"/>
  <c r="U33" i="1"/>
  <c r="AB34" i="1"/>
  <c r="AB26" i="1"/>
  <c r="G43" i="1"/>
  <c r="N46" i="1"/>
  <c r="U49" i="1"/>
  <c r="U41" i="1"/>
  <c r="AB44" i="1"/>
  <c r="G59" i="1"/>
  <c r="G70" i="1"/>
  <c r="N69" i="1"/>
  <c r="U68" i="1"/>
  <c r="N10" i="1"/>
  <c r="G27" i="1"/>
  <c r="U39" i="1"/>
  <c r="N20" i="1"/>
  <c r="N12" i="1"/>
  <c r="U15" i="1"/>
  <c r="AB19" i="1"/>
  <c r="AB11" i="1"/>
  <c r="G29" i="1"/>
  <c r="N30" i="1"/>
  <c r="U32" i="1"/>
  <c r="AB33" i="1"/>
  <c r="G50" i="1"/>
  <c r="G42" i="1"/>
  <c r="N45" i="1"/>
  <c r="U48" i="1"/>
  <c r="U40" i="1"/>
  <c r="AB43" i="1"/>
  <c r="G58" i="1"/>
  <c r="G69" i="1"/>
  <c r="N68" i="1"/>
  <c r="U62" i="1"/>
  <c r="G16" i="1"/>
  <c r="U9" i="1"/>
  <c r="AB39" i="1"/>
  <c r="N19" i="1"/>
  <c r="N11" i="1"/>
  <c r="U14" i="1"/>
  <c r="AB18" i="1"/>
  <c r="AB10" i="1"/>
  <c r="G28" i="1"/>
  <c r="N29" i="1"/>
  <c r="U31" i="1"/>
  <c r="AB32" i="1"/>
  <c r="G49" i="1"/>
  <c r="G41" i="1"/>
  <c r="N44" i="1"/>
  <c r="U47" i="1"/>
  <c r="AB50" i="1"/>
  <c r="AB42" i="1"/>
  <c r="G57" i="1"/>
  <c r="G68" i="1"/>
  <c r="U74" i="1"/>
  <c r="U61" i="1"/>
  <c r="G19" i="1"/>
  <c r="G10" i="1"/>
  <c r="G18" i="1"/>
  <c r="G20" i="1"/>
  <c r="G17" i="1"/>
  <c r="G9" i="1"/>
  <c r="K15" i="6" l="1"/>
  <c r="K16" i="6"/>
  <c r="K17" i="6"/>
  <c r="K18" i="6"/>
  <c r="K19" i="6"/>
  <c r="K20" i="6"/>
  <c r="K21" i="6"/>
  <c r="K22" i="6"/>
  <c r="M34" i="6" s="1"/>
  <c r="K23" i="6"/>
  <c r="K24" i="6"/>
  <c r="K25" i="6"/>
  <c r="K14" i="6"/>
  <c r="M26" i="6" s="1"/>
  <c r="K3" i="6"/>
  <c r="K4" i="6"/>
  <c r="K5" i="6"/>
  <c r="K6" i="6"/>
  <c r="K7" i="6"/>
  <c r="K8" i="6"/>
  <c r="K9" i="6"/>
  <c r="K10" i="6"/>
  <c r="K11" i="6"/>
  <c r="K12" i="6"/>
  <c r="K13" i="6"/>
  <c r="K2" i="6"/>
  <c r="I15" i="6"/>
  <c r="I16" i="6"/>
  <c r="I17" i="6"/>
  <c r="I18" i="6"/>
  <c r="I19" i="6"/>
  <c r="I20" i="6"/>
  <c r="I21" i="6"/>
  <c r="I22" i="6"/>
  <c r="I23" i="6"/>
  <c r="I24" i="6"/>
  <c r="I25" i="6"/>
  <c r="I14" i="6"/>
  <c r="M14" i="6" s="1"/>
  <c r="I3" i="6"/>
  <c r="I4" i="6"/>
  <c r="I5" i="6"/>
  <c r="I6" i="6"/>
  <c r="I7" i="6"/>
  <c r="I8" i="6"/>
  <c r="I9" i="6"/>
  <c r="I10" i="6"/>
  <c r="I11" i="6"/>
  <c r="I12" i="6"/>
  <c r="I13" i="6"/>
  <c r="I2" i="6"/>
  <c r="G15" i="6"/>
  <c r="G16" i="6"/>
  <c r="G17" i="6"/>
  <c r="G18" i="6"/>
  <c r="G19" i="6"/>
  <c r="G20" i="6"/>
  <c r="G21" i="6"/>
  <c r="G22" i="6"/>
  <c r="G23" i="6"/>
  <c r="G24" i="6"/>
  <c r="G25" i="6"/>
  <c r="G14" i="6"/>
  <c r="M2" i="6" s="1"/>
  <c r="G3" i="6"/>
  <c r="G4" i="6"/>
  <c r="G5" i="6"/>
  <c r="G6" i="6"/>
  <c r="G7" i="6"/>
  <c r="G8" i="6"/>
  <c r="G9" i="6"/>
  <c r="G10" i="6"/>
  <c r="G11" i="6"/>
  <c r="G12" i="6"/>
  <c r="G13" i="6"/>
  <c r="G2" i="6"/>
  <c r="E15" i="6"/>
  <c r="E16" i="6"/>
  <c r="E17" i="6"/>
  <c r="E18" i="6"/>
  <c r="E19" i="6"/>
  <c r="E20" i="6"/>
  <c r="E21" i="6"/>
  <c r="E22" i="6"/>
  <c r="E23" i="6"/>
  <c r="E24" i="6"/>
  <c r="E25" i="6"/>
  <c r="E14" i="6"/>
  <c r="E3" i="6"/>
  <c r="E4" i="6"/>
  <c r="E5" i="6"/>
  <c r="E6" i="6"/>
  <c r="E7" i="6"/>
  <c r="E8" i="6"/>
  <c r="E9" i="6"/>
  <c r="E10" i="6"/>
  <c r="E11" i="6"/>
  <c r="E12" i="6"/>
  <c r="E13" i="6"/>
  <c r="E2" i="6"/>
  <c r="A43" i="6"/>
  <c r="M39" i="6" s="1"/>
  <c r="A44" i="6"/>
  <c r="M40" i="6" s="1"/>
  <c r="A45" i="6"/>
  <c r="M41" i="6" s="1"/>
  <c r="A46" i="6"/>
  <c r="M42" i="6" s="1"/>
  <c r="A47" i="6"/>
  <c r="M43" i="6" s="1"/>
  <c r="A48" i="6"/>
  <c r="M44" i="6" s="1"/>
  <c r="A49" i="6"/>
  <c r="M45" i="6" s="1"/>
  <c r="O111" i="6" s="1"/>
  <c r="A42" i="6"/>
  <c r="C11" i="6"/>
  <c r="C12" i="6"/>
  <c r="C13" i="6"/>
  <c r="C14" i="6"/>
  <c r="C15" i="6"/>
  <c r="C16" i="6"/>
  <c r="C17" i="6"/>
  <c r="C10" i="6"/>
  <c r="C3" i="6"/>
  <c r="C4" i="6"/>
  <c r="C5" i="6"/>
  <c r="C6" i="6"/>
  <c r="C7" i="6"/>
  <c r="C8" i="6"/>
  <c r="C9" i="6"/>
  <c r="C2" i="6"/>
  <c r="O58" i="6" l="1"/>
  <c r="Q34" i="6"/>
  <c r="O57" i="6"/>
  <c r="Q33" i="6"/>
  <c r="O56" i="6"/>
  <c r="Q32" i="6"/>
  <c r="O59" i="6"/>
  <c r="Q35" i="6"/>
  <c r="O55" i="6"/>
  <c r="Q31" i="6"/>
  <c r="O54" i="6"/>
  <c r="Q30" i="6"/>
  <c r="O53" i="6"/>
  <c r="Q29" i="6"/>
  <c r="O52" i="6"/>
  <c r="Q28" i="6"/>
  <c r="O60" i="6"/>
  <c r="Q36" i="6"/>
  <c r="O36" i="6"/>
  <c r="Q24" i="6"/>
  <c r="O33" i="6"/>
  <c r="Q21" i="6"/>
  <c r="O32" i="6"/>
  <c r="Q20" i="6"/>
  <c r="O34" i="6"/>
  <c r="Q22" i="6"/>
  <c r="O31" i="6"/>
  <c r="Q19" i="6"/>
  <c r="O30" i="6"/>
  <c r="Q18" i="6"/>
  <c r="O29" i="6"/>
  <c r="Q17" i="6"/>
  <c r="O35" i="6"/>
  <c r="Q23" i="6"/>
  <c r="O28" i="6"/>
  <c r="Q16" i="6"/>
  <c r="O10" i="6"/>
  <c r="Q10" i="6"/>
  <c r="O9" i="6"/>
  <c r="Q9" i="6"/>
  <c r="O11" i="6"/>
  <c r="Q11" i="6"/>
  <c r="O8" i="6"/>
  <c r="Q8" i="6"/>
  <c r="O7" i="6"/>
  <c r="Q7" i="6"/>
  <c r="O6" i="6"/>
  <c r="Q6" i="6"/>
  <c r="O12" i="6"/>
  <c r="Q12" i="6"/>
  <c r="O5" i="6"/>
  <c r="Q5" i="6"/>
  <c r="O4" i="6"/>
  <c r="Q4" i="6"/>
  <c r="M38" i="6"/>
  <c r="O104" i="6" s="1"/>
  <c r="Q78" i="6"/>
  <c r="O61" i="6"/>
  <c r="Q37" i="6"/>
  <c r="O51" i="6"/>
  <c r="Q27" i="6"/>
  <c r="O50" i="6"/>
  <c r="Q26" i="6"/>
  <c r="O37" i="6"/>
  <c r="Q25" i="6"/>
  <c r="O27" i="6"/>
  <c r="Q15" i="6"/>
  <c r="O26" i="6"/>
  <c r="Q14" i="6"/>
  <c r="O13" i="6"/>
  <c r="Q13" i="6"/>
  <c r="O3" i="6"/>
  <c r="Q3" i="6"/>
  <c r="O2" i="6"/>
  <c r="Q2" i="6"/>
  <c r="O110" i="6"/>
  <c r="O109" i="6"/>
  <c r="O108" i="6"/>
  <c r="O107" i="6"/>
  <c r="O106" i="6"/>
  <c r="O105" i="6"/>
  <c r="O14" i="6"/>
  <c r="O25" i="6"/>
  <c r="M13" i="6"/>
  <c r="O24" i="6"/>
  <c r="M12" i="6"/>
  <c r="O23" i="6"/>
  <c r="M11" i="6"/>
  <c r="O22" i="6"/>
  <c r="M10" i="6"/>
  <c r="O21" i="6"/>
  <c r="M9" i="6"/>
  <c r="O20" i="6"/>
  <c r="M8" i="6"/>
  <c r="O19" i="6"/>
  <c r="M7" i="6"/>
  <c r="O18" i="6"/>
  <c r="M6" i="6"/>
  <c r="O17" i="6"/>
  <c r="M5" i="6"/>
  <c r="O16" i="6"/>
  <c r="M4" i="6"/>
  <c r="O15" i="6"/>
  <c r="M3" i="6"/>
  <c r="O38" i="6"/>
  <c r="O49" i="6"/>
  <c r="M25" i="6"/>
  <c r="O48" i="6"/>
  <c r="M24" i="6"/>
  <c r="O47" i="6"/>
  <c r="M23" i="6"/>
  <c r="O46" i="6"/>
  <c r="M22" i="6"/>
  <c r="O45" i="6"/>
  <c r="M21" i="6"/>
  <c r="O44" i="6"/>
  <c r="M20" i="6"/>
  <c r="O43" i="6"/>
  <c r="M19" i="6"/>
  <c r="O42" i="6"/>
  <c r="M18" i="6"/>
  <c r="O41" i="6"/>
  <c r="M17" i="6"/>
  <c r="O40" i="6"/>
  <c r="M16" i="6"/>
  <c r="O39" i="6"/>
  <c r="M15" i="6"/>
  <c r="O62" i="6"/>
  <c r="O73" i="6"/>
  <c r="M37" i="6"/>
  <c r="O72" i="6"/>
  <c r="M36" i="6"/>
  <c r="O71" i="6"/>
  <c r="M35" i="6"/>
  <c r="O70" i="6"/>
  <c r="O69" i="6"/>
  <c r="M33" i="6"/>
  <c r="O68" i="6"/>
  <c r="M32" i="6"/>
  <c r="O67" i="6"/>
  <c r="M31" i="6"/>
  <c r="O66" i="6"/>
  <c r="M30" i="6"/>
  <c r="O65" i="6"/>
  <c r="M29" i="6"/>
  <c r="O64" i="6"/>
  <c r="M28" i="6"/>
  <c r="O63" i="6"/>
  <c r="M27" i="6"/>
  <c r="A33" i="6"/>
  <c r="Q69" i="6" s="1"/>
  <c r="A34" i="6"/>
  <c r="Q70" i="6" s="1"/>
  <c r="A35" i="6"/>
  <c r="Q71" i="6" s="1"/>
  <c r="A36" i="6"/>
  <c r="Q72" i="6" s="1"/>
  <c r="A37" i="6"/>
  <c r="Q73" i="6" s="1"/>
  <c r="A38" i="6"/>
  <c r="Q74" i="6" s="1"/>
  <c r="A39" i="6"/>
  <c r="Q75" i="6" s="1"/>
  <c r="A40" i="6"/>
  <c r="Q76" i="6" s="1"/>
  <c r="A41" i="6"/>
  <c r="Q77" i="6" s="1"/>
  <c r="A32" i="6"/>
  <c r="Q68" i="6" s="1"/>
  <c r="A23" i="6"/>
  <c r="A24" i="6"/>
  <c r="A25" i="6"/>
  <c r="A26" i="6"/>
  <c r="A27" i="6"/>
  <c r="A28" i="6"/>
  <c r="A29" i="6"/>
  <c r="A30" i="6"/>
  <c r="A31" i="6"/>
  <c r="A22" i="6"/>
  <c r="A13" i="6"/>
  <c r="A14" i="6"/>
  <c r="A15" i="6"/>
  <c r="A16" i="6"/>
  <c r="A17" i="6"/>
  <c r="A18" i="6"/>
  <c r="A19" i="6"/>
  <c r="A20" i="6"/>
  <c r="A21" i="6"/>
  <c r="A12" i="6"/>
  <c r="A3" i="6"/>
  <c r="A4" i="6"/>
  <c r="A5" i="6"/>
  <c r="A6" i="6"/>
  <c r="A7" i="6"/>
  <c r="A8" i="6"/>
  <c r="A9" i="6"/>
  <c r="A10" i="6"/>
  <c r="A11" i="6"/>
  <c r="A2" i="6"/>
  <c r="F40" i="7"/>
  <c r="E41" i="7"/>
  <c r="F41" i="7"/>
  <c r="A198" i="8" s="1"/>
  <c r="E42" i="7"/>
  <c r="F42" i="7"/>
  <c r="A199" i="8" s="1"/>
  <c r="E43" i="7"/>
  <c r="F43" i="7"/>
  <c r="A200" i="8" s="1"/>
  <c r="H36" i="7"/>
  <c r="H37" i="7"/>
  <c r="A192" i="8" s="1"/>
  <c r="G41" i="7"/>
  <c r="H38" i="7"/>
  <c r="A193" i="8" s="1"/>
  <c r="G42" i="7"/>
  <c r="H39" i="7"/>
  <c r="A194" i="8" s="1"/>
  <c r="G43" i="7"/>
  <c r="D199" i="8" l="1"/>
  <c r="D200" i="8"/>
  <c r="D198" i="8"/>
  <c r="D193" i="8"/>
  <c r="D194" i="8"/>
  <c r="D192" i="8"/>
  <c r="O102" i="6"/>
  <c r="Q66" i="6"/>
  <c r="O100" i="6"/>
  <c r="Q64" i="6"/>
  <c r="O99" i="6"/>
  <c r="Q63" i="6"/>
  <c r="O101" i="6"/>
  <c r="Q65" i="6"/>
  <c r="O98" i="6"/>
  <c r="Q62" i="6"/>
  <c r="O96" i="6"/>
  <c r="Q60" i="6"/>
  <c r="O97" i="6"/>
  <c r="Q61" i="6"/>
  <c r="O92" i="6"/>
  <c r="Q56" i="6"/>
  <c r="O91" i="6"/>
  <c r="Q55" i="6"/>
  <c r="O90" i="6"/>
  <c r="Q54" i="6"/>
  <c r="O89" i="6"/>
  <c r="Q53" i="6"/>
  <c r="O87" i="6"/>
  <c r="Q51" i="6"/>
  <c r="O86" i="6"/>
  <c r="Q50" i="6"/>
  <c r="O88" i="6"/>
  <c r="Q52" i="6"/>
  <c r="O76" i="6"/>
  <c r="Q40" i="6"/>
  <c r="O82" i="6"/>
  <c r="Q46" i="6"/>
  <c r="O81" i="6"/>
  <c r="Q45" i="6"/>
  <c r="O80" i="6"/>
  <c r="Q44" i="6"/>
  <c r="O79" i="6"/>
  <c r="Q43" i="6"/>
  <c r="O78" i="6"/>
  <c r="Q42" i="6"/>
  <c r="O77" i="6"/>
  <c r="Q41" i="6"/>
  <c r="O103" i="6"/>
  <c r="Q67" i="6"/>
  <c r="O95" i="6"/>
  <c r="Q59" i="6"/>
  <c r="O94" i="6"/>
  <c r="Q58" i="6"/>
  <c r="O93" i="6"/>
  <c r="Q57" i="6"/>
  <c r="O85" i="6"/>
  <c r="Q49" i="6"/>
  <c r="O84" i="6"/>
  <c r="Q48" i="6"/>
  <c r="O83" i="6"/>
  <c r="Q47" i="6"/>
  <c r="O75" i="6"/>
  <c r="Q39" i="6"/>
  <c r="O74" i="6"/>
  <c r="Q38" i="6"/>
  <c r="B34" i="4"/>
  <c r="F37" i="7"/>
  <c r="A189" i="8" s="1"/>
  <c r="F38" i="7"/>
  <c r="A190" i="8" s="1"/>
  <c r="F39" i="7"/>
  <c r="A191" i="8" s="1"/>
  <c r="D37" i="7"/>
  <c r="A186" i="8" s="1"/>
  <c r="D38" i="7"/>
  <c r="A187" i="8" s="1"/>
  <c r="D39" i="7"/>
  <c r="A188" i="8" s="1"/>
  <c r="D43" i="7"/>
  <c r="A197" i="8" s="1"/>
  <c r="D42" i="7"/>
  <c r="A196" i="8" s="1"/>
  <c r="D41" i="7"/>
  <c r="A195" i="8" s="1"/>
  <c r="D40" i="7"/>
  <c r="F36" i="7"/>
  <c r="D36" i="7"/>
  <c r="B36" i="7"/>
  <c r="B33" i="7"/>
  <c r="B2" i="7"/>
  <c r="B34" i="7" s="1"/>
  <c r="B53" i="5"/>
  <c r="D56" i="5"/>
  <c r="F56" i="5"/>
  <c r="H56" i="5"/>
  <c r="B56" i="5"/>
  <c r="B2" i="5"/>
  <c r="B54" i="5" s="1"/>
  <c r="B2" i="4"/>
  <c r="B35" i="4" s="1"/>
  <c r="B2" i="1"/>
  <c r="D195" i="8" l="1"/>
  <c r="D196" i="8"/>
  <c r="D197" i="8"/>
  <c r="D189" i="8"/>
  <c r="D190" i="8"/>
  <c r="D191" i="8"/>
  <c r="D184" i="8"/>
  <c r="D185" i="8"/>
  <c r="D183" i="8"/>
  <c r="D187" i="8"/>
  <c r="D188" i="8"/>
  <c r="D186" i="8"/>
  <c r="D101" i="8"/>
  <c r="D100" i="8"/>
  <c r="D102" i="8"/>
  <c r="D103" i="8"/>
  <c r="D104" i="8"/>
  <c r="D105" i="8"/>
  <c r="D99" i="8"/>
  <c r="D139" i="8"/>
  <c r="D140" i="8"/>
  <c r="D138" i="8"/>
  <c r="D129" i="8"/>
  <c r="D130" i="8"/>
  <c r="D131" i="8"/>
  <c r="D121" i="8"/>
  <c r="D122" i="8"/>
  <c r="D120" i="8"/>
</calcChain>
</file>

<file path=xl/sharedStrings.xml><?xml version="1.0" encoding="utf-8"?>
<sst xmlns="http://schemas.openxmlformats.org/spreadsheetml/2006/main" count="250" uniqueCount="185">
  <si>
    <t>CANAL OLÍMPIC DE CATALUNYA (CASTELLDEFELS)</t>
  </si>
  <si>
    <t>INFORMACIÓN DEL EQUIPO</t>
  </si>
  <si>
    <t>INSTRUCCIONES</t>
  </si>
  <si>
    <t>Club</t>
  </si>
  <si>
    <t>NOMBRE DEL CLUB</t>
  </si>
  <si>
    <t>Jefe de Equipo</t>
  </si>
  <si>
    <t>NOMBRE DEL JEFE DE EQUIPO</t>
  </si>
  <si>
    <t>Email</t>
  </si>
  <si>
    <t>EMAIL DE CONTACTO</t>
  </si>
  <si>
    <t>Teléfono Móvil</t>
  </si>
  <si>
    <t>TELÉFONO MÓVIL</t>
  </si>
  <si>
    <t>Comunidad Autónoma</t>
  </si>
  <si>
    <t>COMUNIDAD AUTÓNOMA</t>
  </si>
  <si>
    <t>Nombre</t>
  </si>
  <si>
    <t>RESUMEN INSCRIPCIONES</t>
  </si>
  <si>
    <t>Hombre Infantil K1</t>
  </si>
  <si>
    <t>Hombre Infantil K2</t>
  </si>
  <si>
    <t>Mujer Infantil K1</t>
  </si>
  <si>
    <t>Mujer Infantil K2</t>
  </si>
  <si>
    <t>Mixto Infantil K2</t>
  </si>
  <si>
    <t>Hombre Cadete K1</t>
  </si>
  <si>
    <t>Hombre Cadete K2</t>
  </si>
  <si>
    <t>Hombre Cadete K4</t>
  </si>
  <si>
    <t>Mujer Cadete K1</t>
  </si>
  <si>
    <t>Mujer Cadete K2</t>
  </si>
  <si>
    <t>Mixto Cadete K2</t>
  </si>
  <si>
    <t>Hombre Juvenil K1</t>
  </si>
  <si>
    <t>Hombre Juvenil K2</t>
  </si>
  <si>
    <t>Hombre Juvenil K4</t>
  </si>
  <si>
    <t>Mujer Juvenil K1</t>
  </si>
  <si>
    <t>Mujer Juvenil K2</t>
  </si>
  <si>
    <t>Mixto Juvenil K2</t>
  </si>
  <si>
    <t>Hombre Senior K1</t>
  </si>
  <si>
    <t>Hombre Senior K2</t>
  </si>
  <si>
    <t>Hombre Senior K4</t>
  </si>
  <si>
    <t>Mujer Senior K1</t>
  </si>
  <si>
    <t>Mujer Senior K2</t>
  </si>
  <si>
    <t>Mujer Absoluta K4</t>
  </si>
  <si>
    <t>Mixto Senior K2</t>
  </si>
  <si>
    <t>Mixto Absoluto K4</t>
  </si>
  <si>
    <t>Hombre Veterano A K1</t>
  </si>
  <si>
    <t>Hombre Veterano A K2</t>
  </si>
  <si>
    <t>Hombre Veterano K4</t>
  </si>
  <si>
    <t>Hombre Veterano B K1</t>
  </si>
  <si>
    <t>Hombre Veterano B K2</t>
  </si>
  <si>
    <t>Hombre Veterano C K1</t>
  </si>
  <si>
    <t>Hombre Veterano C K2</t>
  </si>
  <si>
    <t>Hombre Veterano D K1</t>
  </si>
  <si>
    <t>Mujer Veterana K1</t>
  </si>
  <si>
    <t>Mixto Veterano K2</t>
  </si>
  <si>
    <t>Absoluto Infantil C1</t>
  </si>
  <si>
    <t>Hombre Absoluto C1</t>
  </si>
  <si>
    <t>Hombre Absoluto C2</t>
  </si>
  <si>
    <t>Mujer Absoluta C1</t>
  </si>
  <si>
    <t>Mujer Absoluta C2</t>
  </si>
  <si>
    <t>Mixto Absoluto C2</t>
  </si>
  <si>
    <t>Total Participantes</t>
  </si>
  <si>
    <t>Total Embarcaciones</t>
  </si>
  <si>
    <t>HOMBRES KAYAK</t>
  </si>
  <si>
    <t>HOMBRE INFANTIL</t>
  </si>
  <si>
    <t>HOMBRE CADETE</t>
  </si>
  <si>
    <t>HOMBRE JUVENIL</t>
  </si>
  <si>
    <t>HOMBRE SENIOR</t>
  </si>
  <si>
    <t>Licencia</t>
  </si>
  <si>
    <t>HOMBRE VETERANO A</t>
  </si>
  <si>
    <t>HOMBRE VETERANO B</t>
  </si>
  <si>
    <t>HOMBRE VETERANO C</t>
  </si>
  <si>
    <t>HOMBRE VETERANO D</t>
  </si>
  <si>
    <t>MUJERES KAYAK</t>
  </si>
  <si>
    <t>MUJER INFANTIL</t>
  </si>
  <si>
    <t>MUJER CADETE</t>
  </si>
  <si>
    <t>MUJER JUVENIL</t>
  </si>
  <si>
    <t>MUJER SENIOR</t>
  </si>
  <si>
    <t>CANOAS</t>
  </si>
  <si>
    <t>PARACANOE</t>
  </si>
  <si>
    <t>CANOA INFANTIL</t>
  </si>
  <si>
    <t>HOMBRE CANOA</t>
  </si>
  <si>
    <t>MUJER CANOA</t>
  </si>
  <si>
    <t>VETERANO</t>
  </si>
  <si>
    <t>INFANTIL</t>
  </si>
  <si>
    <t>CADETE</t>
  </si>
  <si>
    <t>JUVENIL</t>
  </si>
  <si>
    <t>SENIOR</t>
  </si>
  <si>
    <t>MUJER</t>
  </si>
  <si>
    <t>MIXTO TODOS</t>
  </si>
  <si>
    <t>A</t>
  </si>
  <si>
    <t>H</t>
  </si>
  <si>
    <t>M</t>
  </si>
  <si>
    <t>B</t>
  </si>
  <si>
    <t>FIN</t>
  </si>
  <si>
    <t>C</t>
  </si>
  <si>
    <t>D</t>
  </si>
  <si>
    <t>HOMBRE INFANTIL K1</t>
  </si>
  <si>
    <t>HOMBRE CADETE K1</t>
  </si>
  <si>
    <t>MUJER CADETE K1</t>
  </si>
  <si>
    <t>HOMBRE JUVENIL K1</t>
  </si>
  <si>
    <t>MUJER JUVENIL K1</t>
  </si>
  <si>
    <t>HOMBRE SENIOR K1</t>
  </si>
  <si>
    <t>MUJER SENIOR K1</t>
  </si>
  <si>
    <t>HOMBRE ABSOLUTO C1</t>
  </si>
  <si>
    <t>MUJER ABSOLUTA C1</t>
  </si>
  <si>
    <t>MUJER INFANTIL K1</t>
  </si>
  <si>
    <t>HOMBRE VETERANO A K1</t>
  </si>
  <si>
    <t>HOMBRE VETERANO B K1</t>
  </si>
  <si>
    <t>HOMBRE VETERANO C K1</t>
  </si>
  <si>
    <t>HOMBRE VETERANO D K1</t>
  </si>
  <si>
    <t>INFANTIL C1</t>
  </si>
  <si>
    <t>HOMBRE INFANTIL K2</t>
  </si>
  <si>
    <t>HOMBRE CADETE K2</t>
  </si>
  <si>
    <t>HOMBRE JUVENIL K2</t>
  </si>
  <si>
    <t>HOMBRE SENIOR K2</t>
  </si>
  <si>
    <t>MUJER CADETE K2</t>
  </si>
  <si>
    <t>MUJER JUVENIL K2</t>
  </si>
  <si>
    <t>MUJER SENIOR K2</t>
  </si>
  <si>
    <t>MUJER INFANTIL K2</t>
  </si>
  <si>
    <t>MIXTO INFANTIL K2</t>
  </si>
  <si>
    <t>MIXTO CADETE K2</t>
  </si>
  <si>
    <t>MIXTO JUVENIL K2</t>
  </si>
  <si>
    <t>MIXTO SENIOR K2</t>
  </si>
  <si>
    <t>HOMBRE ABSOLUTO C2</t>
  </si>
  <si>
    <t>MUJER ABSOLUTA C2</t>
  </si>
  <si>
    <t>MIXTO ABSOLUTO C2</t>
  </si>
  <si>
    <t>HOMBRE VETERANO A K2</t>
  </si>
  <si>
    <t>HOMBRE VETERANO B K2</t>
  </si>
  <si>
    <t>HOMBRE VETERANO C K2</t>
  </si>
  <si>
    <t>MIXTO VETERANO K2</t>
  </si>
  <si>
    <t>HOMBRE CADETE K4</t>
  </si>
  <si>
    <t>HOMBRE JUVENIL K4</t>
  </si>
  <si>
    <t>HOMBRE SENIOR K4</t>
  </si>
  <si>
    <t>HOMBRE VETERANO K4</t>
  </si>
  <si>
    <t>MUJER ABSOLUTA K4</t>
  </si>
  <si>
    <t>MIXTO ABSOLUTO K4</t>
  </si>
  <si>
    <t>Embarcación</t>
  </si>
  <si>
    <t>Categoría</t>
  </si>
  <si>
    <t>MUJER VETERANA &lt;50 (menor de 50)</t>
  </si>
  <si>
    <t>MUJER VETERANA &gt;50 (mayor de 50)</t>
  </si>
  <si>
    <t>HOMBRE PARACANOE</t>
  </si>
  <si>
    <t>MUJER PARACANOE</t>
  </si>
  <si>
    <t>MUJER VETERANA &lt;50 K1</t>
  </si>
  <si>
    <t>MUJER VETERANA &gt;50 K1</t>
  </si>
  <si>
    <t>HOMBRE PK1</t>
  </si>
  <si>
    <t>HOMBRE PK2</t>
  </si>
  <si>
    <t>HOMBRE PK3</t>
  </si>
  <si>
    <t>HOMBRE PV1</t>
  </si>
  <si>
    <t>HOMBRE PV2</t>
  </si>
  <si>
    <t>HOMBRE PV3</t>
  </si>
  <si>
    <t>MUJER PK1</t>
  </si>
  <si>
    <t>MUJER PK2</t>
  </si>
  <si>
    <t>MUJER PK3</t>
  </si>
  <si>
    <t>MUJER PV1</t>
  </si>
  <si>
    <t>MUJER PV2</t>
  </si>
  <si>
    <t>MUJER PV3</t>
  </si>
  <si>
    <t>CAMPEONATO DE VELOCIDAD DE LA X LIGA DEL ESTE DE AGUAS TRANQUILAS</t>
  </si>
  <si>
    <t>MUJER VETERANA &lt;50 K2</t>
  </si>
  <si>
    <t>MUJER VETERANA &gt;50 K2</t>
  </si>
  <si>
    <t>HOMBRE K2 INCLUSIVO</t>
  </si>
  <si>
    <t>MUJER K2 INCLUSIVO</t>
  </si>
  <si>
    <t>MIXTO K2 INCLUSIVO</t>
  </si>
  <si>
    <t>M50</t>
  </si>
  <si>
    <t>HOMBRES</t>
  </si>
  <si>
    <t>J</t>
  </si>
  <si>
    <t>S</t>
  </si>
  <si>
    <t>V</t>
  </si>
  <si>
    <t>Hombre PK1</t>
  </si>
  <si>
    <t>Hombre PK2</t>
  </si>
  <si>
    <t>Hombre PK3</t>
  </si>
  <si>
    <t>Hombre PV1</t>
  </si>
  <si>
    <t>Hombre PV2</t>
  </si>
  <si>
    <t>Hombre PV3</t>
  </si>
  <si>
    <t>Mujer PK1</t>
  </si>
  <si>
    <t>Mujer PK2</t>
  </si>
  <si>
    <t>Mujer PK3</t>
  </si>
  <si>
    <t>Mujer PV1</t>
  </si>
  <si>
    <t>Mujer PV2</t>
  </si>
  <si>
    <t>Mujer PV3</t>
  </si>
  <si>
    <t>Mujer Veterana&gt;50 K2</t>
  </si>
  <si>
    <t>Mujer Veterana&lt;50 K2</t>
  </si>
  <si>
    <t>Hombre K2 Inclusivo</t>
  </si>
  <si>
    <t>Mujer K2 Inclusivo</t>
  </si>
  <si>
    <t>Mixto K2 Inclusivo</t>
  </si>
  <si>
    <t>ESCRIBIR LOS NOMBRES COMPLETOS EN FORMATO "NOMBRE APELLIDO_1 APELLIDO_2" Y EN MAYÚSCULAS</t>
  </si>
  <si>
    <t>SÁBADO 21 DE JUNIO DE 2025</t>
  </si>
  <si>
    <t>CAMPEONATO DE VELOCIDAD DE LA XI LIGA DEL ESTE DE AGUAS TRANQUILAS</t>
  </si>
  <si>
    <r>
      <rPr>
        <b/>
        <sz val="11"/>
        <color theme="1"/>
        <rFont val="Arial"/>
        <family val="2"/>
      </rPr>
      <t xml:space="preserve">Leerse atentamente las Bases de la Competición y las Instrucciones para las Inscripciones antes de realizar las inscripciones. </t>
    </r>
    <r>
      <rPr>
        <sz val="11"/>
        <color theme="1"/>
        <rFont val="Arial"/>
        <family val="2"/>
      </rPr>
      <t xml:space="preserve">
Introducir los datos del club (Nombre del Club, Nombre del Jefe de Equipo, Correo Electrònico, Teléfono Móvil y Comunidad Autónoma) en esta página. 
Utilizar la página </t>
    </r>
    <r>
      <rPr>
        <b/>
        <sz val="11"/>
        <color theme="1"/>
        <rFont val="Arial"/>
        <family val="2"/>
      </rPr>
      <t>"PARTICIPANTES"</t>
    </r>
    <r>
      <rPr>
        <sz val="11"/>
        <color theme="1"/>
        <rFont val="Arial"/>
        <family val="2"/>
      </rPr>
      <t xml:space="preserve"> para inscribir todos los participantes del club de cada categoria en su categoria correspondiente. Hay que inscribirlos usando </t>
    </r>
    <r>
      <rPr>
        <b/>
        <sz val="11"/>
        <color theme="1"/>
        <rFont val="Arial"/>
        <family val="2"/>
      </rPr>
      <t>LETRA  MAYÚSCULA</t>
    </r>
    <r>
      <rPr>
        <sz val="11"/>
        <color theme="1"/>
        <rFont val="Arial"/>
        <family val="2"/>
      </rPr>
      <t xml:space="preserve"> con su nombre y todos los apellidos y su número de licencia en la columna correspondiente. A la derecha del nombre se encuentra un recuento del número de pruebas a las que se he inscrito el deportista. Si el total es superior a 3, el recuento total aparecerá en rojo y la organización no lo aceptará.
Utilizar la página "</t>
    </r>
    <r>
      <rPr>
        <b/>
        <sz val="11"/>
        <color theme="1"/>
        <rFont val="Arial"/>
        <family val="2"/>
      </rPr>
      <t>EMBARCACIONES K1-C1</t>
    </r>
    <r>
      <rPr>
        <sz val="11"/>
        <color theme="1"/>
        <rFont val="Arial"/>
        <family val="2"/>
      </rPr>
      <t>" para configurar las embarcaciones individuales participantes usando los desplegables que hay en cada celda. Hay que seleccionar de las opciones que aparecerán en el desplegable, no se puede escribir en esta página. Si se selecciona el mismo nombre más de una vez, el programa no lo aceptará y éste aparecerá en rojo.
Utilizar la página "</t>
    </r>
    <r>
      <rPr>
        <b/>
        <sz val="11"/>
        <color theme="1"/>
        <rFont val="Arial"/>
        <family val="2"/>
      </rPr>
      <t>EMBARCACIONES K2-C2</t>
    </r>
    <r>
      <rPr>
        <sz val="11"/>
        <color theme="1"/>
        <rFont val="Arial"/>
        <family val="2"/>
      </rPr>
      <t>" para configurar las embarcaciones dobles participantes usando los desplegables que hay en cada celda. Hay que seleccionar de las opciones que aparecerán en el desplegable, no se puede escribir en esta página. Si se selecciona el mismo nombre más de una vez, el programa no lo aceptará y éste aparecerá en rojo. 
Utilizar la página "</t>
    </r>
    <r>
      <rPr>
        <b/>
        <sz val="11"/>
        <color theme="1"/>
        <rFont val="Arial"/>
        <family val="2"/>
      </rPr>
      <t>EMBARCACIONES K4</t>
    </r>
    <r>
      <rPr>
        <sz val="11"/>
        <color theme="1"/>
        <rFont val="Arial"/>
        <family val="2"/>
      </rPr>
      <t xml:space="preserve">" para configurar las embarcaciones cuádruples participantes usando los desplegables que hay en cada celda. Hay que seleccionar de las opciones que aparecerán en el desplegable, no se puede escribir en esta página. Si se selecciona el mismo nombre más de una vez, el programa no lo aceptará y éste aparecerá en rojo. 
</t>
    </r>
    <r>
      <rPr>
        <b/>
        <sz val="11"/>
        <color rgb="FFFF0000"/>
        <rFont val="Arial"/>
        <family val="2"/>
      </rPr>
      <t>Importante:</t>
    </r>
    <r>
      <rPr>
        <sz val="11"/>
        <color rgb="FFFF0000"/>
        <rFont val="Arial"/>
        <family val="2"/>
      </rPr>
      <t xml:space="preserve"> para evitar posibles desconfiguraciones de las celdas, </t>
    </r>
    <r>
      <rPr>
        <b/>
        <sz val="11"/>
        <color rgb="FFFF0000"/>
        <rFont val="Arial"/>
        <family val="2"/>
      </rPr>
      <t>no arrastrar el contenido de las celdas</t>
    </r>
    <r>
      <rPr>
        <sz val="11"/>
        <color rgb="FFFF0000"/>
        <rFont val="Arial"/>
        <family val="2"/>
      </rPr>
      <t>. Seleccionar siempre de las listas desplegables en celda y/o suprimir su contenido.</t>
    </r>
  </si>
  <si>
    <r>
      <t xml:space="preserve">ENVIAR DEBIDAMENTE COMPLETADO A LA FEDERACIÓ CATALANA DE PIRAGÜISME ANTES DEL </t>
    </r>
    <r>
      <rPr>
        <b/>
        <sz val="11"/>
        <color theme="1"/>
        <rFont val="Arial"/>
        <family val="2"/>
      </rPr>
      <t>VIERNES 13 DE JUNIO DE 2025 A LAS 12:00 HORAS EN FORMATO EXCEL (.xlsx)</t>
    </r>
    <r>
      <rPr>
        <sz val="11"/>
        <color theme="1"/>
        <rFont val="Arial"/>
        <family val="2"/>
      </rPr>
      <t xml:space="preserve">. </t>
    </r>
    <r>
      <rPr>
        <b/>
        <sz val="11"/>
        <color rgb="FFFF0000"/>
        <rFont val="Arial"/>
        <family val="2"/>
      </rPr>
      <t>NO SE ACEPTARAN ARCHIVOS ENVIADOS CON POSTERIORIDAD NI EN OTROS FORMATOS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</si>
</sst>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9"/>
      <color theme="1"/>
      <name val="Arial"/>
      <family val="2"/>
    </font>
    <font>
      <b/>
      <sz val="9"/>
      <color theme="1"/>
      <name val="Arial"/>
      <family val="2"/>
    </font>
    <font>
      <sz val="11"/>
      <color theme="1"/>
      <name val="Arial"/>
      <family val="2"/>
    </font>
    <font>
      <b/>
      <sz val="12"/>
      <color theme="1"/>
      <name val="Arial"/>
      <family val="2"/>
    </font>
    <font>
      <sz val="10"/>
      <color theme="1"/>
      <name val="Arial"/>
      <family val="2"/>
    </font>
    <font>
      <b/>
      <sz val="11"/>
      <color theme="1"/>
      <name val="Arial"/>
      <family val="2"/>
    </font>
    <font>
      <sz val="11"/>
      <color rgb="FF000000"/>
      <name val="Calibri"/>
      <family val="2"/>
    </font>
    <font>
      <b/>
      <sz val="10"/>
      <color theme="1"/>
      <name val="Arial"/>
      <family val="2"/>
    </font>
    <font>
      <b/>
      <sz val="20"/>
      <color theme="1"/>
      <name val="Arial"/>
      <family val="2"/>
    </font>
    <font>
      <sz val="20"/>
      <color theme="1"/>
      <name val="Arial"/>
      <family val="2"/>
    </font>
    <font>
      <u/>
      <sz val="11"/>
      <color theme="10"/>
      <name val="Calibri"/>
      <family val="2"/>
      <scheme val="minor"/>
    </font>
    <font>
      <b/>
      <sz val="11"/>
      <name val="Arial"/>
      <family val="2"/>
    </font>
    <font>
      <b/>
      <sz val="11"/>
      <color rgb="FFFF0000"/>
      <name val="Arial"/>
      <family val="2"/>
    </font>
    <font>
      <sz val="8"/>
      <color theme="1"/>
      <name val="Arial"/>
      <family val="2"/>
    </font>
    <font>
      <b/>
      <sz val="8"/>
      <color theme="1"/>
      <name val="Arial"/>
      <family val="2"/>
    </font>
    <font>
      <sz val="11"/>
      <color rgb="FFFF0000"/>
      <name val="Arial"/>
      <family val="2"/>
    </font>
    <font>
      <sz val="8"/>
      <color theme="0"/>
      <name val="Arial"/>
      <family val="2"/>
    </font>
    <font>
      <b/>
      <sz val="11"/>
      <color theme="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3">
    <xf numFmtId="0" fontId="0" fillId="0" borderId="0"/>
    <xf numFmtId="0" fontId="7" fillId="0" borderId="0"/>
    <xf numFmtId="0" fontId="11" fillId="0" borderId="0" applyNumberFormat="0" applyFill="0" applyBorder="0" applyAlignment="0" applyProtection="0"/>
  </cellStyleXfs>
  <cellXfs count="79">
    <xf numFmtId="0" fontId="0" fillId="0" borderId="0" xfId="0"/>
    <xf numFmtId="0" fontId="1" fillId="0" borderId="0" xfId="0" applyFont="1"/>
    <xf numFmtId="0" fontId="1" fillId="0" borderId="0" xfId="0" applyFont="1" applyAlignment="1">
      <alignment horizontal="left"/>
    </xf>
    <xf numFmtId="0" fontId="2" fillId="0" borderId="0" xfId="0" applyFont="1"/>
    <xf numFmtId="0" fontId="3" fillId="0" borderId="0" xfId="0" applyFont="1" applyAlignment="1">
      <alignment vertical="center"/>
    </xf>
    <xf numFmtId="0" fontId="1" fillId="0" borderId="2"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9" fillId="0" borderId="0" xfId="0" applyFont="1" applyAlignment="1">
      <alignment horizontal="left" vertical="center" wrapText="1"/>
    </xf>
    <xf numFmtId="0" fontId="10" fillId="0" borderId="0" xfId="0" applyFont="1" applyAlignment="1">
      <alignment vertical="center"/>
    </xf>
    <xf numFmtId="0" fontId="4" fillId="0" borderId="12" xfId="0" applyFont="1" applyBorder="1" applyAlignment="1">
      <alignment vertical="center"/>
    </xf>
    <xf numFmtId="0" fontId="6" fillId="0" borderId="12" xfId="0" applyFont="1" applyBorder="1" applyAlignment="1">
      <alignment vertical="center"/>
    </xf>
    <xf numFmtId="0" fontId="6" fillId="0" borderId="0" xfId="0" applyFont="1" applyAlignment="1">
      <alignment vertical="center"/>
    </xf>
    <xf numFmtId="0" fontId="5" fillId="0" borderId="0" xfId="0" applyFont="1" applyAlignment="1">
      <alignment vertical="center"/>
    </xf>
    <xf numFmtId="0" fontId="12" fillId="0" borderId="0" xfId="2" applyFont="1" applyAlignment="1" applyProtection="1">
      <alignment vertical="center"/>
    </xf>
    <xf numFmtId="0" fontId="6" fillId="0" borderId="0" xfId="0" applyFont="1" applyAlignment="1">
      <alignment horizontal="left" vertical="center"/>
    </xf>
    <xf numFmtId="0" fontId="4" fillId="0" borderId="0" xfId="0" applyFont="1" applyAlignment="1">
      <alignment vertical="center"/>
    </xf>
    <xf numFmtId="1" fontId="6" fillId="0" borderId="0" xfId="0" applyNumberFormat="1" applyFont="1" applyAlignment="1">
      <alignment horizontal="center" vertical="center"/>
    </xf>
    <xf numFmtId="1" fontId="3" fillId="0" borderId="0" xfId="0" applyNumberFormat="1" applyFont="1" applyAlignment="1">
      <alignment horizontal="center" vertical="center"/>
    </xf>
    <xf numFmtId="0" fontId="1" fillId="0" borderId="13"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0" xfId="0" applyFont="1" applyFill="1" applyAlignment="1">
      <alignment vertical="center"/>
    </xf>
    <xf numFmtId="0" fontId="6" fillId="3" borderId="0" xfId="0" applyFont="1" applyFill="1" applyAlignment="1">
      <alignment horizontal="center" vertical="center"/>
    </xf>
    <xf numFmtId="1" fontId="6" fillId="3" borderId="0" xfId="0" applyNumberFormat="1" applyFont="1" applyFill="1" applyAlignment="1">
      <alignment horizontal="center" vertical="center"/>
    </xf>
    <xf numFmtId="0" fontId="6" fillId="0" borderId="0" xfId="0" applyFont="1" applyAlignment="1">
      <alignment horizontal="center" vertical="center"/>
    </xf>
    <xf numFmtId="0" fontId="1" fillId="0" borderId="0" xfId="0" applyFont="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5" fillId="0" borderId="0" xfId="0" applyFont="1" applyAlignment="1">
      <alignment vertical="center"/>
    </xf>
    <xf numFmtId="0" fontId="3" fillId="0" borderId="0" xfId="0" applyFont="1" applyAlignment="1">
      <alignment vertical="center" wrapText="1"/>
    </xf>
    <xf numFmtId="0" fontId="2" fillId="0" borderId="9" xfId="0" applyFont="1" applyBorder="1" applyAlignment="1" applyProtection="1">
      <alignment horizontal="left" vertical="center"/>
      <protection locked="0"/>
    </xf>
    <xf numFmtId="0" fontId="14"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0" fontId="3" fillId="0" borderId="0" xfId="0" applyFont="1" applyAlignment="1">
      <alignment horizontal="center" vertical="center"/>
    </xf>
    <xf numFmtId="0" fontId="1" fillId="0" borderId="0" xfId="0" applyFont="1" applyAlignment="1">
      <alignment vertical="center"/>
    </xf>
    <xf numFmtId="0" fontId="2" fillId="2" borderId="1" xfId="0" applyFont="1" applyFill="1" applyBorder="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wrapText="1"/>
    </xf>
    <xf numFmtId="0" fontId="1" fillId="0" borderId="0" xfId="0" applyFont="1" applyAlignment="1">
      <alignment horizontal="left" vertical="center" wrapText="1"/>
    </xf>
    <xf numFmtId="0" fontId="2" fillId="2" borderId="11" xfId="0" applyFont="1" applyFill="1" applyBorder="1" applyAlignment="1">
      <alignment horizontal="left" vertical="center"/>
    </xf>
    <xf numFmtId="0" fontId="2"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 fillId="3" borderId="4" xfId="0" applyFont="1" applyFill="1" applyBorder="1" applyAlignment="1">
      <alignment horizontal="left" vertical="center"/>
    </xf>
    <xf numFmtId="0" fontId="1" fillId="3" borderId="12" xfId="0" applyFont="1" applyFill="1" applyBorder="1" applyAlignment="1">
      <alignment horizontal="left" vertical="center"/>
    </xf>
    <xf numFmtId="0" fontId="14" fillId="3" borderId="12" xfId="0" applyFont="1" applyFill="1" applyBorder="1" applyAlignment="1">
      <alignment horizontal="center" vertical="center"/>
    </xf>
    <xf numFmtId="0" fontId="14" fillId="3" borderId="5" xfId="0" applyFont="1" applyFill="1" applyBorder="1" applyAlignment="1">
      <alignment horizontal="center" vertical="center"/>
    </xf>
    <xf numFmtId="0" fontId="14" fillId="0" borderId="3"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center" vertical="center"/>
    </xf>
    <xf numFmtId="0" fontId="6" fillId="0" borderId="0" xfId="0" applyFont="1" applyAlignment="1" applyProtection="1">
      <alignment horizontal="left" vertical="center"/>
      <protection locked="0"/>
    </xf>
    <xf numFmtId="0" fontId="3" fillId="2" borderId="0" xfId="0" applyFont="1" applyFill="1" applyAlignment="1">
      <alignment horizontal="justify" vertical="center" wrapText="1"/>
    </xf>
    <xf numFmtId="0" fontId="3" fillId="0" borderId="0" xfId="0" applyFont="1" applyAlignment="1">
      <alignment horizontal="justify" vertical="center" wrapText="1"/>
    </xf>
    <xf numFmtId="0" fontId="9" fillId="0" borderId="0" xfId="0" applyFont="1" applyAlignment="1">
      <alignment horizontal="center" vertical="center" wrapText="1"/>
    </xf>
    <xf numFmtId="0" fontId="6" fillId="0" borderId="0" xfId="0" applyFont="1" applyAlignment="1" applyProtection="1">
      <alignment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4"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Alignment="1">
      <alignment horizontal="center" vertical="center"/>
    </xf>
    <xf numFmtId="0" fontId="14" fillId="3" borderId="0" xfId="0" applyFont="1" applyFill="1" applyAlignment="1">
      <alignment horizontal="center" vertical="center"/>
    </xf>
    <xf numFmtId="0" fontId="14" fillId="3" borderId="3" xfId="0" applyFont="1" applyFill="1" applyBorder="1" applyAlignment="1">
      <alignment horizontal="center" vertical="center"/>
    </xf>
    <xf numFmtId="0" fontId="18" fillId="4"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cellXfs>
  <cellStyles count="3">
    <cellStyle name="Enllaç" xfId="2" builtinId="8"/>
    <cellStyle name="Normal" xfId="0" builtinId="0"/>
    <cellStyle name="Normal 2" xfId="1" xr:uid="{00000000-0005-0000-0000-000002000000}"/>
  </cellStyles>
  <dxfs count="1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fcpiraguisme.com/wp-content/uploads/2022/05/Instrucciones-Inscripciones.pdf" TargetMode="External"/></Relationships>
</file>

<file path=xl/drawings/drawing1.xml><?xml version="1.0" encoding="utf-8"?>
<xdr:wsDr xmlns:xdr="http://schemas.openxmlformats.org/drawingml/2006/spreadsheetDrawing" xmlns:a="http://schemas.openxmlformats.org/drawingml/2006/main">
  <xdr:twoCellAnchor>
    <xdr:from>
      <xdr:col>9</xdr:col>
      <xdr:colOff>464820</xdr:colOff>
      <xdr:row>0</xdr:row>
      <xdr:rowOff>205740</xdr:rowOff>
    </xdr:from>
    <xdr:to>
      <xdr:col>9</xdr:col>
      <xdr:colOff>5189220</xdr:colOff>
      <xdr:row>0</xdr:row>
      <xdr:rowOff>548640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CF7D6A5-4F83-D6BF-8AAE-6F0A27455F6A}"/>
            </a:ext>
          </a:extLst>
        </xdr:cNvPr>
        <xdr:cNvSpPr/>
      </xdr:nvSpPr>
      <xdr:spPr>
        <a:xfrm>
          <a:off x="6979920" y="205740"/>
          <a:ext cx="4724400" cy="342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ca-ES" sz="1400" b="1"/>
            <a:t>INSTRUCCIONES INSCRIPCIONES</a:t>
          </a:r>
        </a:p>
      </xdr:txBody>
    </xdr:sp>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workbookViewId="0">
      <selection activeCell="B7" sqref="B7:G7"/>
    </sheetView>
  </sheetViews>
  <sheetFormatPr defaultColWidth="8.88671875" defaultRowHeight="19.95" customHeight="1" x14ac:dyDescent="0.3"/>
  <cols>
    <col min="1" max="1" width="21.6640625" style="4" customWidth="1"/>
    <col min="2" max="3" width="5.6640625" style="4" customWidth="1"/>
    <col min="4" max="4" width="21.6640625" style="4" customWidth="1"/>
    <col min="5" max="6" width="5.6640625" style="4" customWidth="1"/>
    <col min="7" max="7" width="21.6640625" style="4" customWidth="1"/>
    <col min="8" max="8" width="5.6640625" style="4" customWidth="1"/>
    <col min="9" max="9" width="1.6640625" style="4" customWidth="1"/>
    <col min="10" max="10" width="80.6640625" style="4" customWidth="1"/>
    <col min="11" max="16384" width="8.88671875" style="4"/>
  </cols>
  <sheetData>
    <row r="1" spans="1:10" s="8" customFormat="1" ht="60" customHeight="1" x14ac:dyDescent="0.3">
      <c r="A1" s="60" t="s">
        <v>152</v>
      </c>
      <c r="B1" s="60"/>
      <c r="C1" s="60"/>
      <c r="D1" s="60"/>
      <c r="E1" s="60"/>
      <c r="F1" s="60"/>
      <c r="G1" s="60"/>
      <c r="H1" s="60"/>
      <c r="I1" s="7"/>
    </row>
    <row r="2" spans="1:10" ht="19.95" customHeight="1" x14ac:dyDescent="0.3">
      <c r="A2" s="62" t="s">
        <v>0</v>
      </c>
      <c r="B2" s="62"/>
      <c r="C2" s="62"/>
      <c r="D2" s="62"/>
      <c r="E2" s="62"/>
      <c r="F2" s="62"/>
      <c r="G2" s="62"/>
      <c r="H2" s="62"/>
      <c r="J2"/>
    </row>
    <row r="3" spans="1:10" ht="19.95" customHeight="1" x14ac:dyDescent="0.3">
      <c r="A3" s="62" t="s">
        <v>181</v>
      </c>
      <c r="B3" s="62"/>
      <c r="C3" s="62"/>
      <c r="D3" s="62"/>
      <c r="E3" s="62"/>
      <c r="F3" s="62"/>
      <c r="G3" s="62"/>
      <c r="H3" s="62"/>
      <c r="J3"/>
    </row>
    <row r="5" spans="1:10" ht="19.95" customHeight="1" thickBot="1" x14ac:dyDescent="0.35">
      <c r="A5" s="9" t="s">
        <v>1</v>
      </c>
      <c r="B5" s="10"/>
      <c r="C5" s="10"/>
      <c r="D5" s="10"/>
      <c r="E5" s="10"/>
      <c r="F5" s="10"/>
      <c r="G5" s="10"/>
      <c r="H5" s="10"/>
      <c r="I5" s="11"/>
      <c r="J5" s="9" t="s">
        <v>2</v>
      </c>
    </row>
    <row r="6" spans="1:10" ht="10.199999999999999" customHeight="1" x14ac:dyDescent="0.3"/>
    <row r="7" spans="1:10" ht="19.95" customHeight="1" x14ac:dyDescent="0.3">
      <c r="A7" s="12" t="s">
        <v>3</v>
      </c>
      <c r="B7" s="57" t="s">
        <v>4</v>
      </c>
      <c r="C7" s="57"/>
      <c r="D7" s="57"/>
      <c r="E7" s="57"/>
      <c r="F7" s="57"/>
      <c r="G7" s="57"/>
      <c r="H7" s="11"/>
      <c r="I7" s="11"/>
      <c r="J7" s="58" t="s">
        <v>184</v>
      </c>
    </row>
    <row r="8" spans="1:10" ht="19.95" customHeight="1" x14ac:dyDescent="0.3">
      <c r="A8" s="12" t="s">
        <v>5</v>
      </c>
      <c r="B8" s="57" t="s">
        <v>6</v>
      </c>
      <c r="C8" s="57"/>
      <c r="D8" s="57"/>
      <c r="E8" s="57"/>
      <c r="F8" s="57"/>
      <c r="G8" s="57"/>
      <c r="H8" s="11"/>
      <c r="I8" s="11"/>
      <c r="J8" s="58"/>
    </row>
    <row r="9" spans="1:10" ht="19.95" customHeight="1" x14ac:dyDescent="0.3">
      <c r="A9" s="12" t="s">
        <v>7</v>
      </c>
      <c r="B9" s="61" t="s">
        <v>8</v>
      </c>
      <c r="C9" s="61"/>
      <c r="D9" s="61"/>
      <c r="E9" s="61"/>
      <c r="F9" s="61"/>
      <c r="G9" s="61"/>
      <c r="H9" s="13"/>
      <c r="I9" s="13"/>
      <c r="J9" s="58"/>
    </row>
    <row r="10" spans="1:10" ht="19.95" customHeight="1" x14ac:dyDescent="0.3">
      <c r="A10" s="12" t="s">
        <v>9</v>
      </c>
      <c r="B10" s="57" t="s">
        <v>10</v>
      </c>
      <c r="C10" s="57"/>
      <c r="D10" s="57"/>
      <c r="E10" s="57"/>
      <c r="F10" s="57"/>
      <c r="G10" s="57"/>
      <c r="H10" s="14"/>
      <c r="I10" s="14"/>
      <c r="J10" s="58"/>
    </row>
    <row r="11" spans="1:10" ht="19.95" customHeight="1" x14ac:dyDescent="0.3">
      <c r="A11" s="12" t="s">
        <v>11</v>
      </c>
      <c r="B11" s="57" t="s">
        <v>12</v>
      </c>
      <c r="C11" s="57"/>
      <c r="D11" s="57"/>
      <c r="E11" s="57"/>
      <c r="F11" s="57"/>
      <c r="G11" s="57"/>
      <c r="H11" s="14"/>
      <c r="I11" s="14"/>
      <c r="J11" s="30"/>
    </row>
    <row r="12" spans="1:10" ht="19.95" customHeight="1" x14ac:dyDescent="0.3">
      <c r="A12" s="12"/>
      <c r="B12" s="14"/>
      <c r="C12" s="14"/>
      <c r="D12" s="14"/>
      <c r="E12" s="14"/>
      <c r="F12" s="14"/>
      <c r="G12" s="14"/>
      <c r="H12" s="14"/>
      <c r="I12" s="14"/>
      <c r="J12" s="59" t="s">
        <v>183</v>
      </c>
    </row>
    <row r="13" spans="1:10" ht="18" customHeight="1" thickBot="1" x14ac:dyDescent="0.35">
      <c r="A13" s="9" t="s">
        <v>14</v>
      </c>
      <c r="B13" s="10"/>
      <c r="C13" s="10"/>
      <c r="D13" s="10"/>
      <c r="E13" s="10"/>
      <c r="F13" s="10"/>
      <c r="G13" s="10"/>
      <c r="H13" s="10"/>
      <c r="I13" s="14"/>
      <c r="J13" s="59"/>
    </row>
    <row r="14" spans="1:10" ht="19.95" customHeight="1" x14ac:dyDescent="0.3">
      <c r="A14" s="15"/>
      <c r="B14" s="11"/>
      <c r="C14" s="11"/>
      <c r="D14" s="11"/>
      <c r="E14" s="11"/>
      <c r="F14" s="11"/>
      <c r="G14" s="11"/>
      <c r="H14" s="11"/>
      <c r="I14" s="14"/>
      <c r="J14" s="59"/>
    </row>
    <row r="15" spans="1:10" ht="19.95" customHeight="1" x14ac:dyDescent="0.3">
      <c r="A15" s="4" t="s">
        <v>15</v>
      </c>
      <c r="B15" s="16">
        <f>+COUNTA('EMBARCACIONES K1-C1'!B5:B12)</f>
        <v>0</v>
      </c>
      <c r="D15" s="4" t="s">
        <v>16</v>
      </c>
      <c r="E15" s="16">
        <f>+INT(COUNTA('EMBARCACIONES K2-C2'!B5:B18)/2)</f>
        <v>0</v>
      </c>
      <c r="H15" s="16"/>
      <c r="I15" s="14"/>
      <c r="J15" s="59"/>
    </row>
    <row r="16" spans="1:10" ht="19.95" customHeight="1" x14ac:dyDescent="0.3">
      <c r="A16" s="4" t="s">
        <v>17</v>
      </c>
      <c r="B16" s="16">
        <f>+COUNTA('EMBARCACIONES K1-C1'!B15:B22)</f>
        <v>0</v>
      </c>
      <c r="D16" s="4" t="s">
        <v>18</v>
      </c>
      <c r="E16" s="16">
        <f>+INT(COUNTA('EMBARCACIONES K2-C2'!B21:B34)/2)</f>
        <v>0</v>
      </c>
      <c r="H16" s="16"/>
      <c r="J16" s="59"/>
    </row>
    <row r="17" spans="1:10" ht="19.95" customHeight="1" x14ac:dyDescent="0.3">
      <c r="B17" s="16"/>
      <c r="D17" s="4" t="s">
        <v>19</v>
      </c>
      <c r="E17" s="16">
        <f>+INT(COUNTA('EMBARCACIONES K2-C2'!B37:B50)/2)</f>
        <v>0</v>
      </c>
      <c r="H17" s="16"/>
      <c r="I17" s="11"/>
      <c r="J17" s="59"/>
    </row>
    <row r="18" spans="1:10" ht="19.95" customHeight="1" x14ac:dyDescent="0.3">
      <c r="A18" s="4" t="s">
        <v>20</v>
      </c>
      <c r="B18" s="16">
        <f>+COUNTA('EMBARCACIONES K1-C1'!D5:D7)</f>
        <v>0</v>
      </c>
      <c r="D18" s="4" t="s">
        <v>21</v>
      </c>
      <c r="E18" s="16">
        <f>+INT(COUNTA('EMBARCACIONES K2-C2'!D5:D10)/2)</f>
        <v>0</v>
      </c>
      <c r="G18" s="4" t="s">
        <v>22</v>
      </c>
      <c r="H18" s="16">
        <f>+INT(COUNTA('EMBARCACIONES K4'!B5:B16)/4)</f>
        <v>0</v>
      </c>
      <c r="I18" s="11"/>
      <c r="J18" s="59"/>
    </row>
    <row r="19" spans="1:10" ht="19.95" customHeight="1" x14ac:dyDescent="0.3">
      <c r="A19" s="4" t="s">
        <v>23</v>
      </c>
      <c r="B19" s="16">
        <f>+COUNTA('EMBARCACIONES K1-C1'!D10:D12)</f>
        <v>0</v>
      </c>
      <c r="D19" s="4" t="s">
        <v>24</v>
      </c>
      <c r="E19" s="16">
        <f>+INT(COUNTA('EMBARCACIONES K2-C2'!D13:D18)/2)</f>
        <v>0</v>
      </c>
      <c r="H19" s="16"/>
      <c r="J19" s="59"/>
    </row>
    <row r="20" spans="1:10" ht="19.95" customHeight="1" x14ac:dyDescent="0.3">
      <c r="B20" s="16"/>
      <c r="D20" s="4" t="s">
        <v>25</v>
      </c>
      <c r="E20" s="16">
        <f>+INT(COUNTA('EMBARCACIONES K2-C2'!D21:D26)/2)</f>
        <v>0</v>
      </c>
      <c r="H20" s="16"/>
      <c r="J20" s="59"/>
    </row>
    <row r="21" spans="1:10" ht="19.95" customHeight="1" x14ac:dyDescent="0.3">
      <c r="A21" s="4" t="s">
        <v>26</v>
      </c>
      <c r="B21" s="16">
        <f>+COUNTA('EMBARCACIONES K1-C1'!F5:F7)</f>
        <v>0</v>
      </c>
      <c r="D21" s="4" t="s">
        <v>27</v>
      </c>
      <c r="E21" s="16">
        <f>+INT(COUNTA('EMBARCACIONES K2-C2'!F5:F10)/2)</f>
        <v>0</v>
      </c>
      <c r="G21" s="4" t="s">
        <v>28</v>
      </c>
      <c r="H21" s="16">
        <f>+INT(COUNTA('EMBARCACIONES K4'!D5:D16)/4)</f>
        <v>0</v>
      </c>
      <c r="J21" s="59"/>
    </row>
    <row r="22" spans="1:10" ht="19.95" customHeight="1" x14ac:dyDescent="0.3">
      <c r="A22" s="4" t="s">
        <v>29</v>
      </c>
      <c r="B22" s="16">
        <f>+COUNTA('EMBARCACIONES K1-C1'!F10:F12)</f>
        <v>0</v>
      </c>
      <c r="D22" s="4" t="s">
        <v>30</v>
      </c>
      <c r="E22" s="16">
        <f>+INT(COUNTA('EMBARCACIONES K2-C2'!F13:F18)/2)</f>
        <v>0</v>
      </c>
      <c r="H22" s="16"/>
      <c r="J22" s="59"/>
    </row>
    <row r="23" spans="1:10" ht="19.95" customHeight="1" x14ac:dyDescent="0.3">
      <c r="B23" s="16"/>
      <c r="D23" s="4" t="s">
        <v>31</v>
      </c>
      <c r="E23" s="16">
        <f>+INT(COUNTA('EMBARCACIONES K2-C2'!F21:F26)/2)</f>
        <v>0</v>
      </c>
      <c r="H23" s="17"/>
      <c r="J23" s="59"/>
    </row>
    <row r="24" spans="1:10" ht="19.95" customHeight="1" x14ac:dyDescent="0.3">
      <c r="A24" s="4" t="s">
        <v>32</v>
      </c>
      <c r="B24" s="16">
        <f>+COUNTA('EMBARCACIONES K1-C1'!H5:H7)</f>
        <v>0</v>
      </c>
      <c r="D24" s="4" t="s">
        <v>33</v>
      </c>
      <c r="E24" s="16">
        <f>+INT(COUNTA('EMBARCACIONES K2-C2'!H5:H10)/2)</f>
        <v>0</v>
      </c>
      <c r="G24" s="4" t="s">
        <v>34</v>
      </c>
      <c r="H24" s="16">
        <f>+INT(COUNTA('EMBARCACIONES K4'!F5:F16)/4)</f>
        <v>0</v>
      </c>
      <c r="J24" s="59"/>
    </row>
    <row r="25" spans="1:10" ht="19.95" customHeight="1" x14ac:dyDescent="0.3">
      <c r="A25" s="4" t="s">
        <v>35</v>
      </c>
      <c r="B25" s="16">
        <f>+COUNTA('EMBARCACIONES K1-C1'!H10:H12)</f>
        <v>0</v>
      </c>
      <c r="D25" s="4" t="s">
        <v>36</v>
      </c>
      <c r="E25" s="16">
        <f>+INT(COUNTA('EMBARCACIONES K2-C2'!H13:H18)/2)</f>
        <v>0</v>
      </c>
      <c r="G25" s="4" t="s">
        <v>37</v>
      </c>
      <c r="H25" s="16">
        <f>+INT(COUNTA('EMBARCACIONES K4'!D19:D30)/4)</f>
        <v>0</v>
      </c>
      <c r="J25" s="59"/>
    </row>
    <row r="26" spans="1:10" ht="19.95" customHeight="1" x14ac:dyDescent="0.3">
      <c r="B26" s="16"/>
      <c r="D26" s="4" t="s">
        <v>38</v>
      </c>
      <c r="E26" s="16">
        <f>+INT(COUNTA('EMBARCACIONES K2-C2'!H21:H26)/2)</f>
        <v>0</v>
      </c>
      <c r="G26" s="4" t="s">
        <v>39</v>
      </c>
      <c r="H26" s="16">
        <f>+INT(COUNTA('EMBARCACIONES K4'!F19:F30)/4)</f>
        <v>0</v>
      </c>
      <c r="J26" s="59"/>
    </row>
    <row r="27" spans="1:10" ht="19.95" customHeight="1" x14ac:dyDescent="0.3">
      <c r="A27" s="4" t="s">
        <v>40</v>
      </c>
      <c r="B27" s="16">
        <f>+COUNTA('EMBARCACIONES K1-C1'!J5:J7)</f>
        <v>0</v>
      </c>
      <c r="D27" s="4" t="s">
        <v>41</v>
      </c>
      <c r="E27" s="16">
        <f>+INT(COUNTA('EMBARCACIONES K2-C2'!J5:J10)/2)</f>
        <v>0</v>
      </c>
      <c r="G27" s="4" t="s">
        <v>42</v>
      </c>
      <c r="H27" s="16">
        <f>+INT(COUNTA('EMBARCACIONES K4'!H5:H16)/4)</f>
        <v>0</v>
      </c>
      <c r="J27" s="59"/>
    </row>
    <row r="28" spans="1:10" ht="19.95" customHeight="1" x14ac:dyDescent="0.3">
      <c r="A28" s="4" t="s">
        <v>43</v>
      </c>
      <c r="B28" s="16">
        <f>+COUNTA('EMBARCACIONES K1-C1'!L5:L7)</f>
        <v>0</v>
      </c>
      <c r="D28" s="4" t="s">
        <v>44</v>
      </c>
      <c r="E28" s="16">
        <f>+INT(COUNTA('EMBARCACIONES K2-C2'!J13:J18)/2)</f>
        <v>0</v>
      </c>
      <c r="H28" s="16"/>
      <c r="J28" s="59"/>
    </row>
    <row r="29" spans="1:10" ht="19.95" customHeight="1" x14ac:dyDescent="0.3">
      <c r="A29" s="4" t="s">
        <v>45</v>
      </c>
      <c r="B29" s="25">
        <f>+COUNTA('EMBARCACIONES K1-C1'!J10:J12)</f>
        <v>0</v>
      </c>
      <c r="D29" s="4" t="s">
        <v>46</v>
      </c>
      <c r="E29" s="16">
        <f>+INT(COUNTA('EMBARCACIONES K2-C2'!J21:J26)/2)</f>
        <v>0</v>
      </c>
      <c r="H29" s="16"/>
      <c r="J29" s="59"/>
    </row>
    <row r="30" spans="1:10" ht="19.95" customHeight="1" x14ac:dyDescent="0.3">
      <c r="A30" s="4" t="s">
        <v>47</v>
      </c>
      <c r="B30" s="25">
        <f>+COUNTA('EMBARCACIONES K1-C1'!L10:L12)</f>
        <v>0</v>
      </c>
      <c r="E30" s="16"/>
      <c r="J30" s="59"/>
    </row>
    <row r="31" spans="1:10" ht="19.95" customHeight="1" x14ac:dyDescent="0.3">
      <c r="A31" s="4" t="s">
        <v>48</v>
      </c>
      <c r="B31" s="25">
        <f>+COUNTA('EMBARCACIONES K1-C1'!D15:D17)</f>
        <v>0</v>
      </c>
      <c r="D31" s="4" t="s">
        <v>176</v>
      </c>
      <c r="E31" s="16">
        <f>+INT(COUNTA('EMBARCACIONES K2-C2'!D29:D34)/2)</f>
        <v>0</v>
      </c>
      <c r="J31" s="59"/>
    </row>
    <row r="32" spans="1:10" ht="19.95" customHeight="1" x14ac:dyDescent="0.3">
      <c r="B32" s="25"/>
      <c r="D32" s="4" t="s">
        <v>175</v>
      </c>
      <c r="E32" s="16">
        <f>+INT(COUNTA('EMBARCACIONES K2-C2'!F29:F34)/2)</f>
        <v>0</v>
      </c>
      <c r="J32" s="59"/>
    </row>
    <row r="33" spans="1:10" ht="19.95" customHeight="1" x14ac:dyDescent="0.3">
      <c r="D33" s="4" t="s">
        <v>49</v>
      </c>
      <c r="E33" s="25">
        <f>+INT(COUNTA('EMBARCACIONES K2-C2'!H29:H34)/2)</f>
        <v>0</v>
      </c>
      <c r="J33" s="59"/>
    </row>
    <row r="34" spans="1:10" ht="19.95" customHeight="1" x14ac:dyDescent="0.3">
      <c r="A34" s="4" t="s">
        <v>50</v>
      </c>
      <c r="B34" s="25">
        <f>+COUNTA('EMBARCACIONES K1-C1'!H20:H22)</f>
        <v>0</v>
      </c>
      <c r="D34" s="4" t="s">
        <v>52</v>
      </c>
      <c r="E34" s="25">
        <f>+INT(COUNTA('EMBARCACIONES K2-C2'!D37:D42)/2)</f>
        <v>0</v>
      </c>
      <c r="J34" s="59"/>
    </row>
    <row r="35" spans="1:10" ht="19.95" customHeight="1" x14ac:dyDescent="0.3">
      <c r="A35" s="4" t="s">
        <v>51</v>
      </c>
      <c r="B35" s="25">
        <f>+COUNTA('EMBARCACIONES K1-C1'!D20:D22)</f>
        <v>0</v>
      </c>
      <c r="D35" s="4" t="s">
        <v>54</v>
      </c>
      <c r="E35" s="25">
        <f>+INT(COUNTA('EMBARCACIONES K2-C2'!F37:F42)/2)</f>
        <v>0</v>
      </c>
      <c r="J35" s="59"/>
    </row>
    <row r="36" spans="1:10" ht="19.95" customHeight="1" x14ac:dyDescent="0.3">
      <c r="A36" s="4" t="s">
        <v>53</v>
      </c>
      <c r="B36" s="25">
        <f>+COUNTA('EMBARCACIONES K1-C1'!F20:F22)</f>
        <v>0</v>
      </c>
      <c r="D36" s="4" t="s">
        <v>55</v>
      </c>
      <c r="E36" s="25">
        <f>+INT(COUNTA('EMBARCACIONES K2-C2'!H37:H42)/2)</f>
        <v>0</v>
      </c>
      <c r="J36" s="30"/>
    </row>
    <row r="37" spans="1:10" ht="19.95" customHeight="1" x14ac:dyDescent="0.3">
      <c r="A37" s="4" t="s">
        <v>163</v>
      </c>
      <c r="B37" s="25">
        <f>+COUNTA('EMBARCACIONES K1-C1'!B25:B27)</f>
        <v>0</v>
      </c>
      <c r="D37" s="4" t="s">
        <v>177</v>
      </c>
      <c r="E37" s="25">
        <f>+INT(COUNTA('EMBARCACIONES K2-C2'!D45:D50)/2)</f>
        <v>0</v>
      </c>
      <c r="J37" s="30"/>
    </row>
    <row r="38" spans="1:10" ht="19.95" customHeight="1" x14ac:dyDescent="0.3">
      <c r="A38" s="4" t="s">
        <v>164</v>
      </c>
      <c r="B38" s="25">
        <f>+COUNTA('EMBARCACIONES K1-C1'!D25:D27)</f>
        <v>0</v>
      </c>
      <c r="D38" s="4" t="s">
        <v>178</v>
      </c>
      <c r="E38" s="25">
        <f>+INT(COUNTA('EMBARCACIONES K2-C2'!F45:F50)/2)</f>
        <v>0</v>
      </c>
    </row>
    <row r="39" spans="1:10" ht="19.95" customHeight="1" x14ac:dyDescent="0.3">
      <c r="A39" s="4" t="s">
        <v>165</v>
      </c>
      <c r="B39" s="25">
        <f>+COUNTA('EMBARCACIONES K1-C1'!F25:F27)</f>
        <v>0</v>
      </c>
      <c r="D39" s="4" t="s">
        <v>179</v>
      </c>
      <c r="E39" s="25">
        <f>+INT(COUNTA('EMBARCACIONES K2-C2'!H45:H50)/2)</f>
        <v>0</v>
      </c>
    </row>
    <row r="40" spans="1:10" ht="19.95" customHeight="1" x14ac:dyDescent="0.3">
      <c r="A40" s="4" t="s">
        <v>166</v>
      </c>
      <c r="B40" s="25">
        <f>+COUNTA('EMBARCACIONES K1-C1'!H25:H27)</f>
        <v>0</v>
      </c>
      <c r="E40" s="25"/>
    </row>
    <row r="41" spans="1:10" ht="19.95" customHeight="1" x14ac:dyDescent="0.3">
      <c r="A41" s="4" t="s">
        <v>167</v>
      </c>
      <c r="B41" s="25">
        <f>+COUNTA('EMBARCACIONES K1-C1'!J25:J27)</f>
        <v>0</v>
      </c>
      <c r="E41" s="25"/>
    </row>
    <row r="42" spans="1:10" ht="19.95" customHeight="1" x14ac:dyDescent="0.3">
      <c r="A42" s="4" t="s">
        <v>168</v>
      </c>
      <c r="B42" s="25">
        <f>+COUNTA('EMBARCACIONES K1-C1'!L25:L27)</f>
        <v>0</v>
      </c>
      <c r="E42" s="25"/>
    </row>
    <row r="43" spans="1:10" ht="19.95" customHeight="1" x14ac:dyDescent="0.3">
      <c r="A43" s="4" t="s">
        <v>169</v>
      </c>
      <c r="B43" s="25">
        <f>+COUNTA('EMBARCACIONES K1-C1'!B30:B32)</f>
        <v>0</v>
      </c>
    </row>
    <row r="44" spans="1:10" ht="19.95" customHeight="1" x14ac:dyDescent="0.3">
      <c r="A44" s="4" t="s">
        <v>170</v>
      </c>
      <c r="B44" s="25">
        <f>+COUNTA('EMBARCACIONES K1-C1'!D30:D32)</f>
        <v>0</v>
      </c>
    </row>
    <row r="45" spans="1:10" ht="19.95" customHeight="1" x14ac:dyDescent="0.3">
      <c r="A45" s="4" t="s">
        <v>171</v>
      </c>
      <c r="B45" s="25">
        <f>+COUNTA('EMBARCACIONES K1-C1'!F30:F32)</f>
        <v>0</v>
      </c>
    </row>
    <row r="46" spans="1:10" ht="19.95" customHeight="1" x14ac:dyDescent="0.3">
      <c r="A46" s="4" t="s">
        <v>172</v>
      </c>
      <c r="B46" s="25">
        <f>+COUNTA('EMBARCACIONES K1-C1'!H30:H32)</f>
        <v>0</v>
      </c>
    </row>
    <row r="47" spans="1:10" ht="19.95" customHeight="1" x14ac:dyDescent="0.3">
      <c r="A47" s="4" t="s">
        <v>173</v>
      </c>
      <c r="B47" s="25">
        <f>+COUNTA('EMBARCACIONES K1-C1'!J30:J32)</f>
        <v>0</v>
      </c>
      <c r="G47" s="22" t="s">
        <v>56</v>
      </c>
      <c r="H47" s="23">
        <f>+COUNTA(PARTICIPANTES!C9:C20,PARTICIPANTES!J9:J20,PARTICIPANTES!Q9:Q20,PARTICIPANTES!X9:X20,PARTICIPANTES!C25:C34,PARTICIPANTES!J25:J34,PARTICIPANTES!Q25:Q34,PARTICIPANTES!X25:X34,PARTICIPANTES!C39:C50,PARTICIPANTES!J39:J50,PARTICIPANTES!Q39:Q50,PARTICIPANTES!X39:X50,PARTICIPANTES!C55:C62,PARTICIPANTES!C67:C74,PARTICIPANTES!J67:J74,PARTICIPANTES!Q67:Q74,PARTICIPANTES!Q55:Q62,PARTICIPANTES!X55:X62)</f>
        <v>0</v>
      </c>
    </row>
    <row r="48" spans="1:10" ht="19.95" customHeight="1" x14ac:dyDescent="0.3">
      <c r="A48" s="4" t="s">
        <v>174</v>
      </c>
      <c r="B48" s="25">
        <f>+COUNTA('EMBARCACIONES K1-C1'!L30:L32)</f>
        <v>0</v>
      </c>
      <c r="G48" s="22" t="s">
        <v>57</v>
      </c>
      <c r="H48" s="24">
        <f>+SUM(B15:B48,E15:E42,H15:H27)</f>
        <v>0</v>
      </c>
    </row>
  </sheetData>
  <sheetProtection algorithmName="SHA-512" hashValue="NiPHgAH1PYIfyFb/s1X0jZOLuVZIsnmFx6bRbUhQRgoo92Mp1HOVnJewe7ONf4KziXma91k89PSjtD2Y4iG+0A==" saltValue="AuNFYWvjeLsFpKrHxPADTA==" spinCount="100000" sheet="1" selectLockedCells="1"/>
  <mergeCells count="10">
    <mergeCell ref="B11:G11"/>
    <mergeCell ref="J7:J10"/>
    <mergeCell ref="J12:J35"/>
    <mergeCell ref="B10:G10"/>
    <mergeCell ref="A1:H1"/>
    <mergeCell ref="B7:G7"/>
    <mergeCell ref="B8:G8"/>
    <mergeCell ref="B9:G9"/>
    <mergeCell ref="A3:H3"/>
    <mergeCell ref="A2:H2"/>
  </mergeCells>
  <printOptions horizontalCentered="1"/>
  <pageMargins left="0.11811023622047245" right="0.11811023622047245" top="0.11811023622047245" bottom="0.11811023622047245" header="0.31496062992125984" footer="0.31496062992125984"/>
  <pageSetup paperSize="9" scale="81"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74"/>
  <sheetViews>
    <sheetView workbookViewId="0">
      <selection activeCell="B9" sqref="B9"/>
    </sheetView>
  </sheetViews>
  <sheetFormatPr defaultColWidth="8.88671875" defaultRowHeight="15" customHeight="1" x14ac:dyDescent="0.3"/>
  <cols>
    <col min="1" max="1" width="2.77734375" style="39" customWidth="1"/>
    <col min="2" max="2" width="10.6640625" style="39" customWidth="1"/>
    <col min="3" max="3" width="30.6640625" style="39" customWidth="1"/>
    <col min="4" max="6" width="1.6640625" style="45" hidden="1" customWidth="1"/>
    <col min="7" max="7" width="2.77734375" style="45" customWidth="1"/>
    <col min="8" max="8" width="1.6640625" style="46" customWidth="1"/>
    <col min="9" max="9" width="10.6640625" style="39" customWidth="1"/>
    <col min="10" max="10" width="30.6640625" style="39" customWidth="1"/>
    <col min="11" max="13" width="1.6640625" style="45" hidden="1" customWidth="1"/>
    <col min="14" max="14" width="2.77734375" style="45" customWidth="1"/>
    <col min="15" max="15" width="1.6640625" style="39" customWidth="1"/>
    <col min="16" max="16" width="10.6640625" style="39" customWidth="1"/>
    <col min="17" max="17" width="30.6640625" style="39" customWidth="1"/>
    <col min="18" max="20" width="1.6640625" style="45" hidden="1" customWidth="1"/>
    <col min="21" max="21" width="2.77734375" style="45" customWidth="1"/>
    <col min="22" max="22" width="1.6640625" style="39" customWidth="1"/>
    <col min="23" max="23" width="10.6640625" style="39" customWidth="1"/>
    <col min="24" max="24" width="30.6640625" style="39" customWidth="1"/>
    <col min="25" max="27" width="1.6640625" style="45" hidden="1" customWidth="1"/>
    <col min="28" max="28" width="2.77734375" style="45" customWidth="1"/>
    <col min="29" max="16384" width="8.88671875" style="39"/>
  </cols>
  <sheetData>
    <row r="1" spans="2:28" ht="15" customHeight="1" x14ac:dyDescent="0.3">
      <c r="B1" s="63" t="s">
        <v>182</v>
      </c>
      <c r="C1" s="63"/>
      <c r="D1" s="63"/>
      <c r="E1" s="63"/>
      <c r="F1" s="63"/>
      <c r="G1" s="63"/>
      <c r="H1" s="63"/>
      <c r="I1" s="63"/>
      <c r="J1" s="63"/>
      <c r="K1" s="63"/>
      <c r="L1" s="63"/>
      <c r="M1" s="63"/>
      <c r="N1" s="63"/>
      <c r="O1" s="63"/>
      <c r="P1" s="63"/>
      <c r="Q1" s="63"/>
      <c r="R1" s="63"/>
      <c r="S1" s="63"/>
      <c r="T1" s="63"/>
      <c r="U1" s="63"/>
      <c r="V1" s="63"/>
      <c r="W1" s="63"/>
      <c r="X1" s="63"/>
      <c r="Y1" s="63"/>
      <c r="Z1" s="63"/>
      <c r="AA1" s="63"/>
      <c r="AB1" s="63"/>
    </row>
    <row r="2" spans="2:28" ht="15" customHeight="1" x14ac:dyDescent="0.3">
      <c r="B2" s="62" t="str">
        <f>+CONCATENATE("INSCRIPCIONES DEL EQUIPO: ",INICIO!B7)</f>
        <v>INSCRIPCIONES DEL EQUIPO: NOMBRE DEL CLUB</v>
      </c>
      <c r="C2" s="62"/>
      <c r="D2" s="62"/>
      <c r="E2" s="62"/>
      <c r="F2" s="62"/>
      <c r="G2" s="62"/>
      <c r="H2" s="62"/>
      <c r="I2" s="62"/>
      <c r="J2" s="62"/>
      <c r="K2" s="62"/>
      <c r="L2" s="62"/>
      <c r="M2" s="62"/>
      <c r="N2" s="62"/>
      <c r="O2" s="62"/>
      <c r="P2" s="62"/>
      <c r="Q2" s="62"/>
      <c r="R2" s="62"/>
      <c r="S2" s="62"/>
      <c r="T2" s="62"/>
      <c r="U2" s="62"/>
      <c r="V2" s="62"/>
      <c r="W2" s="62"/>
      <c r="X2" s="62"/>
      <c r="Y2" s="62"/>
      <c r="Z2" s="62"/>
      <c r="AA2" s="62"/>
      <c r="AB2" s="62"/>
    </row>
    <row r="3" spans="2:28" ht="4.95" customHeight="1" x14ac:dyDescent="0.3">
      <c r="B3" s="36"/>
      <c r="C3" s="36"/>
      <c r="D3" s="36"/>
      <c r="E3" s="36"/>
      <c r="F3" s="36"/>
      <c r="G3" s="36"/>
      <c r="H3" s="36"/>
      <c r="I3" s="36"/>
      <c r="J3" s="36"/>
      <c r="K3" s="36"/>
      <c r="L3" s="36"/>
      <c r="M3" s="36"/>
      <c r="N3" s="36"/>
      <c r="O3" s="36"/>
      <c r="P3" s="36"/>
      <c r="Q3" s="36"/>
      <c r="R3" s="36"/>
      <c r="S3" s="36"/>
      <c r="T3" s="36"/>
      <c r="U3" s="36"/>
      <c r="V3" s="36"/>
      <c r="W3" s="36"/>
      <c r="X3" s="36"/>
      <c r="Y3" s="36"/>
      <c r="Z3" s="36"/>
      <c r="AA3" s="36"/>
      <c r="AB3" s="36"/>
    </row>
    <row r="4" spans="2:28" ht="15" customHeight="1" x14ac:dyDescent="0.3">
      <c r="B4" s="75" t="s">
        <v>180</v>
      </c>
      <c r="C4" s="75"/>
      <c r="D4" s="75"/>
      <c r="E4" s="75"/>
      <c r="F4" s="75"/>
      <c r="G4" s="75"/>
      <c r="H4" s="75"/>
      <c r="I4" s="75"/>
      <c r="J4" s="75"/>
      <c r="K4" s="75"/>
      <c r="L4" s="75"/>
      <c r="M4" s="75"/>
      <c r="N4" s="75"/>
      <c r="O4" s="75"/>
      <c r="P4" s="75"/>
      <c r="Q4" s="75"/>
      <c r="R4" s="75"/>
      <c r="S4" s="75"/>
      <c r="T4" s="75"/>
      <c r="U4" s="75"/>
      <c r="V4" s="75"/>
      <c r="W4" s="75"/>
      <c r="X4" s="75"/>
      <c r="Y4" s="75"/>
      <c r="Z4" s="75"/>
      <c r="AA4" s="75"/>
      <c r="AB4" s="75"/>
    </row>
    <row r="5" spans="2:28" ht="4.95" customHeight="1" thickBot="1" x14ac:dyDescent="0.35"/>
    <row r="6" spans="2:28" ht="15" customHeight="1" thickBot="1" x14ac:dyDescent="0.35">
      <c r="B6" s="64" t="s">
        <v>58</v>
      </c>
      <c r="C6" s="65"/>
      <c r="D6" s="65"/>
      <c r="E6" s="65"/>
      <c r="F6" s="65"/>
      <c r="G6" s="65"/>
      <c r="H6" s="65"/>
      <c r="I6" s="65"/>
      <c r="J6" s="65"/>
      <c r="K6" s="65"/>
      <c r="L6" s="65"/>
      <c r="M6" s="65"/>
      <c r="N6" s="65"/>
      <c r="O6" s="65"/>
      <c r="P6" s="65"/>
      <c r="Q6" s="65"/>
      <c r="R6" s="65"/>
      <c r="S6" s="65"/>
      <c r="T6" s="65"/>
      <c r="U6" s="65"/>
      <c r="V6" s="65"/>
      <c r="W6" s="65"/>
      <c r="X6" s="65"/>
      <c r="Y6" s="65"/>
      <c r="Z6" s="65"/>
      <c r="AA6" s="65"/>
      <c r="AB6" s="66"/>
    </row>
    <row r="7" spans="2:28" s="44" customFormat="1" ht="15" customHeight="1" x14ac:dyDescent="0.3">
      <c r="B7" s="69" t="s">
        <v>59</v>
      </c>
      <c r="C7" s="70"/>
      <c r="D7" s="67"/>
      <c r="E7" s="67"/>
      <c r="F7" s="67"/>
      <c r="G7" s="68"/>
      <c r="H7" s="47"/>
      <c r="I7" s="69" t="s">
        <v>60</v>
      </c>
      <c r="J7" s="70"/>
      <c r="K7" s="67"/>
      <c r="L7" s="67"/>
      <c r="M7" s="67"/>
      <c r="N7" s="68"/>
      <c r="P7" s="69" t="s">
        <v>61</v>
      </c>
      <c r="Q7" s="70"/>
      <c r="R7" s="67"/>
      <c r="S7" s="67"/>
      <c r="T7" s="67"/>
      <c r="U7" s="68"/>
      <c r="W7" s="69" t="s">
        <v>62</v>
      </c>
      <c r="X7" s="70"/>
      <c r="Y7" s="67"/>
      <c r="Z7" s="67"/>
      <c r="AA7" s="67"/>
      <c r="AB7" s="68"/>
    </row>
    <row r="8" spans="2:28" ht="15" customHeight="1" thickBot="1" x14ac:dyDescent="0.35">
      <c r="B8" s="48" t="s">
        <v>63</v>
      </c>
      <c r="C8" s="49" t="s">
        <v>13</v>
      </c>
      <c r="D8" s="50"/>
      <c r="E8" s="50"/>
      <c r="F8" s="50"/>
      <c r="G8" s="51"/>
      <c r="I8" s="48" t="s">
        <v>63</v>
      </c>
      <c r="J8" s="49" t="s">
        <v>13</v>
      </c>
      <c r="K8" s="50"/>
      <c r="L8" s="50"/>
      <c r="M8" s="50"/>
      <c r="N8" s="51"/>
      <c r="P8" s="48" t="s">
        <v>63</v>
      </c>
      <c r="Q8" s="49" t="s">
        <v>13</v>
      </c>
      <c r="R8" s="50"/>
      <c r="S8" s="50"/>
      <c r="T8" s="50"/>
      <c r="U8" s="51"/>
      <c r="W8" s="48" t="s">
        <v>63</v>
      </c>
      <c r="X8" s="49" t="s">
        <v>13</v>
      </c>
      <c r="Y8" s="50"/>
      <c r="Z8" s="50"/>
      <c r="AA8" s="50"/>
      <c r="AB8" s="51"/>
    </row>
    <row r="9" spans="2:28" ht="15" customHeight="1" x14ac:dyDescent="0.3">
      <c r="B9" s="5"/>
      <c r="C9" s="26"/>
      <c r="D9" s="45">
        <f>+COUNTIF('EMBARCACIONES K1-C1'!$B$4:$L$22,C9)</f>
        <v>0</v>
      </c>
      <c r="E9" s="45">
        <f>+COUNTIF('EMBARCACIONES K2-C2'!$B$4:$J$42,C9)</f>
        <v>0</v>
      </c>
      <c r="F9" s="45">
        <f>+COUNTIF('EMBARCACIONES K4'!$B$4:$H$30,C9)</f>
        <v>0</v>
      </c>
      <c r="G9" s="52">
        <f>+SUM(D9:F9)</f>
        <v>0</v>
      </c>
      <c r="I9" s="18"/>
      <c r="J9" s="27"/>
      <c r="K9" s="53">
        <f>+COUNTIF('EMBARCACIONES K1-C1'!$B$4:$L$22,J9)</f>
        <v>0</v>
      </c>
      <c r="L9" s="53">
        <f>+COUNTIF('EMBARCACIONES K2-C2'!$B$4:$J$42,J9)</f>
        <v>0</v>
      </c>
      <c r="M9" s="53">
        <f>+COUNTIF('EMBARCACIONES K4'!$B$4:$H$30,J9)</f>
        <v>0</v>
      </c>
      <c r="N9" s="54">
        <f>+SUM(K9:M9)</f>
        <v>0</v>
      </c>
      <c r="P9" s="5"/>
      <c r="Q9" s="26"/>
      <c r="R9" s="45">
        <f>+COUNTIF('EMBARCACIONES K1-C1'!$B$4:$L$22,Q9)</f>
        <v>0</v>
      </c>
      <c r="S9" s="45">
        <f>+COUNTIF('EMBARCACIONES K2-C2'!$B$4:$J$42,Q9)</f>
        <v>0</v>
      </c>
      <c r="T9" s="45">
        <f>+COUNTIF('EMBARCACIONES K4'!$B$4:$H$30,Q9)</f>
        <v>0</v>
      </c>
      <c r="U9" s="52">
        <f>+SUM(R9:T9)</f>
        <v>0</v>
      </c>
      <c r="W9" s="5"/>
      <c r="X9" s="26"/>
      <c r="Y9" s="45">
        <f>+COUNTIF('EMBARCACIONES K1-C1'!$B$4:$L$22,X9)</f>
        <v>0</v>
      </c>
      <c r="Z9" s="45">
        <f>+COUNTIF('EMBARCACIONES K2-C2'!$B$4:$J$42,X9)</f>
        <v>0</v>
      </c>
      <c r="AA9" s="45">
        <f>+COUNTIF('EMBARCACIONES K4'!$B$4:$H$30,X9)</f>
        <v>0</v>
      </c>
      <c r="AB9" s="52">
        <f>+SUM(Y9:AA9)</f>
        <v>0</v>
      </c>
    </row>
    <row r="10" spans="2:28" ht="15" customHeight="1" x14ac:dyDescent="0.3">
      <c r="B10" s="5"/>
      <c r="C10" s="26"/>
      <c r="D10" s="45">
        <f>+COUNTIF('EMBARCACIONES K1-C1'!$B$4:$L$22,C10)</f>
        <v>0</v>
      </c>
      <c r="E10" s="45">
        <f>+COUNTIF('EMBARCACIONES K2-C2'!$B$4:$J$42,C10)</f>
        <v>0</v>
      </c>
      <c r="F10" s="45">
        <f>+COUNTIF('EMBARCACIONES K4'!$B$4:$H$30,C10)</f>
        <v>0</v>
      </c>
      <c r="G10" s="52">
        <f t="shared" ref="G10:G20" si="0">+SUM(D10:F10)</f>
        <v>0</v>
      </c>
      <c r="I10" s="5"/>
      <c r="J10" s="26"/>
      <c r="K10" s="45">
        <f>+COUNTIF('EMBARCACIONES K1-C1'!$B$4:$L$22,J10)</f>
        <v>0</v>
      </c>
      <c r="L10" s="45">
        <f>+COUNTIF('EMBARCACIONES K2-C2'!$B$4:$J$42,J10)</f>
        <v>0</v>
      </c>
      <c r="M10" s="45">
        <f>+COUNTIF('EMBARCACIONES K4'!$B$4:$H$30,J10)</f>
        <v>0</v>
      </c>
      <c r="N10" s="52">
        <f t="shared" ref="N10:N20" si="1">+SUM(K10:M10)</f>
        <v>0</v>
      </c>
      <c r="P10" s="5"/>
      <c r="Q10" s="26"/>
      <c r="R10" s="45">
        <f>+COUNTIF('EMBARCACIONES K1-C1'!$B$4:$L$22,Q10)</f>
        <v>0</v>
      </c>
      <c r="S10" s="45">
        <f>+COUNTIF('EMBARCACIONES K2-C2'!$B$4:$J$42,Q10)</f>
        <v>0</v>
      </c>
      <c r="T10" s="45">
        <f>+COUNTIF('EMBARCACIONES K4'!$B$4:$H$30,Q10)</f>
        <v>0</v>
      </c>
      <c r="U10" s="52">
        <f t="shared" ref="U10:U20" si="2">+SUM(R10:T10)</f>
        <v>0</v>
      </c>
      <c r="W10" s="5"/>
      <c r="X10" s="26"/>
      <c r="Y10" s="45">
        <f>+COUNTIF('EMBARCACIONES K1-C1'!$B$4:$L$22,X10)</f>
        <v>0</v>
      </c>
      <c r="Z10" s="45">
        <f>+COUNTIF('EMBARCACIONES K2-C2'!$B$4:$J$42,X10)</f>
        <v>0</v>
      </c>
      <c r="AA10" s="45">
        <f>+COUNTIF('EMBARCACIONES K4'!$B$4:$H$30,X10)</f>
        <v>0</v>
      </c>
      <c r="AB10" s="52">
        <f t="shared" ref="AB10:AB20" si="3">+SUM(Y10:AA10)</f>
        <v>0</v>
      </c>
    </row>
    <row r="11" spans="2:28" ht="15" customHeight="1" x14ac:dyDescent="0.3">
      <c r="B11" s="5"/>
      <c r="C11" s="26"/>
      <c r="D11" s="45">
        <f>+COUNTIF('EMBARCACIONES K1-C1'!$B$4:$L$22,C11)</f>
        <v>0</v>
      </c>
      <c r="E11" s="45">
        <f>+COUNTIF('EMBARCACIONES K2-C2'!$B$4:$J$42,C11)</f>
        <v>0</v>
      </c>
      <c r="F11" s="45">
        <f>+COUNTIF('EMBARCACIONES K4'!$B$4:$H$30,C11)</f>
        <v>0</v>
      </c>
      <c r="G11" s="52">
        <f t="shared" si="0"/>
        <v>0</v>
      </c>
      <c r="I11" s="5"/>
      <c r="J11" s="26"/>
      <c r="K11" s="45">
        <f>+COUNTIF('EMBARCACIONES K1-C1'!$B$4:$L$22,J11)</f>
        <v>0</v>
      </c>
      <c r="L11" s="45">
        <f>+COUNTIF('EMBARCACIONES K2-C2'!$B$4:$J$42,J11)</f>
        <v>0</v>
      </c>
      <c r="M11" s="45">
        <f>+COUNTIF('EMBARCACIONES K4'!$B$4:$H$30,J11)</f>
        <v>0</v>
      </c>
      <c r="N11" s="52">
        <f t="shared" si="1"/>
        <v>0</v>
      </c>
      <c r="P11" s="5"/>
      <c r="Q11" s="26"/>
      <c r="R11" s="45">
        <f>+COUNTIF('EMBARCACIONES K1-C1'!$B$4:$L$22,Q11)</f>
        <v>0</v>
      </c>
      <c r="S11" s="45">
        <f>+COUNTIF('EMBARCACIONES K2-C2'!$B$4:$J$42,Q11)</f>
        <v>0</v>
      </c>
      <c r="T11" s="45">
        <f>+COUNTIF('EMBARCACIONES K4'!$B$4:$H$30,Q11)</f>
        <v>0</v>
      </c>
      <c r="U11" s="52">
        <f t="shared" si="2"/>
        <v>0</v>
      </c>
      <c r="W11" s="5"/>
      <c r="X11" s="26"/>
      <c r="Y11" s="45">
        <f>+COUNTIF('EMBARCACIONES K1-C1'!$B$4:$L$22,X11)</f>
        <v>0</v>
      </c>
      <c r="Z11" s="45">
        <f>+COUNTIF('EMBARCACIONES K2-C2'!$B$4:$J$42,X11)</f>
        <v>0</v>
      </c>
      <c r="AA11" s="45">
        <f>+COUNTIF('EMBARCACIONES K4'!$B$4:$H$30,X11)</f>
        <v>0</v>
      </c>
      <c r="AB11" s="52">
        <f t="shared" si="3"/>
        <v>0</v>
      </c>
    </row>
    <row r="12" spans="2:28" ht="15" customHeight="1" x14ac:dyDescent="0.3">
      <c r="B12" s="5"/>
      <c r="C12" s="26"/>
      <c r="D12" s="45">
        <f>+COUNTIF('EMBARCACIONES K1-C1'!$B$4:$L$22,C12)</f>
        <v>0</v>
      </c>
      <c r="E12" s="45">
        <f>+COUNTIF('EMBARCACIONES K2-C2'!$B$4:$J$42,C12)</f>
        <v>0</v>
      </c>
      <c r="F12" s="45">
        <f>+COUNTIF('EMBARCACIONES K4'!$B$4:$H$30,C12)</f>
        <v>0</v>
      </c>
      <c r="G12" s="52">
        <f t="shared" si="0"/>
        <v>0</v>
      </c>
      <c r="I12" s="5"/>
      <c r="J12" s="26"/>
      <c r="K12" s="45">
        <f>+COUNTIF('EMBARCACIONES K1-C1'!$B$4:$L$22,J12)</f>
        <v>0</v>
      </c>
      <c r="L12" s="45">
        <f>+COUNTIF('EMBARCACIONES K2-C2'!$B$4:$J$42,J12)</f>
        <v>0</v>
      </c>
      <c r="M12" s="45">
        <f>+COUNTIF('EMBARCACIONES K4'!$B$4:$H$30,J12)</f>
        <v>0</v>
      </c>
      <c r="N12" s="52">
        <f t="shared" si="1"/>
        <v>0</v>
      </c>
      <c r="P12" s="5"/>
      <c r="Q12" s="26"/>
      <c r="R12" s="45">
        <f>+COUNTIF('EMBARCACIONES K1-C1'!$B$4:$L$22,Q12)</f>
        <v>0</v>
      </c>
      <c r="S12" s="45">
        <f>+COUNTIF('EMBARCACIONES K2-C2'!$B$4:$J$42,Q12)</f>
        <v>0</v>
      </c>
      <c r="T12" s="45">
        <f>+COUNTIF('EMBARCACIONES K4'!$B$4:$H$30,Q12)</f>
        <v>0</v>
      </c>
      <c r="U12" s="52">
        <f t="shared" si="2"/>
        <v>0</v>
      </c>
      <c r="W12" s="5"/>
      <c r="X12" s="26"/>
      <c r="Y12" s="45">
        <f>+COUNTIF('EMBARCACIONES K1-C1'!$B$4:$L$22,X12)</f>
        <v>0</v>
      </c>
      <c r="Z12" s="45">
        <f>+COUNTIF('EMBARCACIONES K2-C2'!$B$4:$J$42,X12)</f>
        <v>0</v>
      </c>
      <c r="AA12" s="45">
        <f>+COUNTIF('EMBARCACIONES K4'!$B$4:$H$30,X12)</f>
        <v>0</v>
      </c>
      <c r="AB12" s="52">
        <f t="shared" si="3"/>
        <v>0</v>
      </c>
    </row>
    <row r="13" spans="2:28" ht="15" customHeight="1" x14ac:dyDescent="0.3">
      <c r="B13" s="5"/>
      <c r="C13" s="26"/>
      <c r="D13" s="45">
        <f>+COUNTIF('EMBARCACIONES K1-C1'!$B$4:$L$22,C13)</f>
        <v>0</v>
      </c>
      <c r="E13" s="45">
        <f>+COUNTIF('EMBARCACIONES K2-C2'!$B$4:$J$42,C13)</f>
        <v>0</v>
      </c>
      <c r="F13" s="45">
        <f>+COUNTIF('EMBARCACIONES K4'!$B$4:$H$30,C13)</f>
        <v>0</v>
      </c>
      <c r="G13" s="52">
        <f t="shared" si="0"/>
        <v>0</v>
      </c>
      <c r="I13" s="5"/>
      <c r="J13" s="26"/>
      <c r="K13" s="45">
        <f>+COUNTIF('EMBARCACIONES K1-C1'!$B$4:$L$22,J13)</f>
        <v>0</v>
      </c>
      <c r="L13" s="45">
        <f>+COUNTIF('EMBARCACIONES K2-C2'!$B$4:$J$42,J13)</f>
        <v>0</v>
      </c>
      <c r="M13" s="45">
        <f>+COUNTIF('EMBARCACIONES K4'!$B$4:$H$30,J13)</f>
        <v>0</v>
      </c>
      <c r="N13" s="52">
        <f t="shared" si="1"/>
        <v>0</v>
      </c>
      <c r="P13" s="5"/>
      <c r="Q13" s="26"/>
      <c r="R13" s="45">
        <f>+COUNTIF('EMBARCACIONES K1-C1'!$B$4:$L$22,Q13)</f>
        <v>0</v>
      </c>
      <c r="S13" s="45">
        <f>+COUNTIF('EMBARCACIONES K2-C2'!$B$4:$J$42,Q13)</f>
        <v>0</v>
      </c>
      <c r="T13" s="45">
        <f>+COUNTIF('EMBARCACIONES K4'!$B$4:$H$30,Q13)</f>
        <v>0</v>
      </c>
      <c r="U13" s="52">
        <f t="shared" si="2"/>
        <v>0</v>
      </c>
      <c r="W13" s="5"/>
      <c r="X13" s="26"/>
      <c r="Y13" s="45">
        <f>+COUNTIF('EMBARCACIONES K1-C1'!$B$4:$L$22,X13)</f>
        <v>0</v>
      </c>
      <c r="Z13" s="45">
        <f>+COUNTIF('EMBARCACIONES K2-C2'!$B$4:$J$42,X13)</f>
        <v>0</v>
      </c>
      <c r="AA13" s="45">
        <f>+COUNTIF('EMBARCACIONES K4'!$B$4:$H$30,X13)</f>
        <v>0</v>
      </c>
      <c r="AB13" s="52">
        <f t="shared" si="3"/>
        <v>0</v>
      </c>
    </row>
    <row r="14" spans="2:28" ht="15" customHeight="1" x14ac:dyDescent="0.3">
      <c r="B14" s="5"/>
      <c r="C14" s="26"/>
      <c r="D14" s="45">
        <f>+COUNTIF('EMBARCACIONES K1-C1'!$B$4:$L$22,C14)</f>
        <v>0</v>
      </c>
      <c r="E14" s="45">
        <f>+COUNTIF('EMBARCACIONES K2-C2'!$B$4:$J$42,C14)</f>
        <v>0</v>
      </c>
      <c r="F14" s="45">
        <f>+COUNTIF('EMBARCACIONES K4'!$B$4:$H$30,C14)</f>
        <v>0</v>
      </c>
      <c r="G14" s="52">
        <f t="shared" si="0"/>
        <v>0</v>
      </c>
      <c r="I14" s="5"/>
      <c r="J14" s="26"/>
      <c r="K14" s="45">
        <f>+COUNTIF('EMBARCACIONES K1-C1'!$B$4:$L$22,J14)</f>
        <v>0</v>
      </c>
      <c r="L14" s="45">
        <f>+COUNTIF('EMBARCACIONES K2-C2'!$B$4:$J$42,J14)</f>
        <v>0</v>
      </c>
      <c r="M14" s="45">
        <f>+COUNTIF('EMBARCACIONES K4'!$B$4:$H$30,J14)</f>
        <v>0</v>
      </c>
      <c r="N14" s="52">
        <f t="shared" si="1"/>
        <v>0</v>
      </c>
      <c r="P14" s="5"/>
      <c r="Q14" s="26"/>
      <c r="R14" s="45">
        <f>+COUNTIF('EMBARCACIONES K1-C1'!$B$4:$L$22,Q14)</f>
        <v>0</v>
      </c>
      <c r="S14" s="45">
        <f>+COUNTIF('EMBARCACIONES K2-C2'!$B$4:$J$42,Q14)</f>
        <v>0</v>
      </c>
      <c r="T14" s="45">
        <f>+COUNTIF('EMBARCACIONES K4'!$B$4:$H$30,Q14)</f>
        <v>0</v>
      </c>
      <c r="U14" s="52">
        <f t="shared" si="2"/>
        <v>0</v>
      </c>
      <c r="W14" s="5"/>
      <c r="X14" s="26"/>
      <c r="Y14" s="45">
        <f>+COUNTIF('EMBARCACIONES K1-C1'!$B$4:$L$22,X14)</f>
        <v>0</v>
      </c>
      <c r="Z14" s="45">
        <f>+COUNTIF('EMBARCACIONES K2-C2'!$B$4:$J$42,X14)</f>
        <v>0</v>
      </c>
      <c r="AA14" s="45">
        <f>+COUNTIF('EMBARCACIONES K4'!$B$4:$H$30,X14)</f>
        <v>0</v>
      </c>
      <c r="AB14" s="52">
        <f t="shared" si="3"/>
        <v>0</v>
      </c>
    </row>
    <row r="15" spans="2:28" ht="15" customHeight="1" x14ac:dyDescent="0.3">
      <c r="B15" s="5"/>
      <c r="C15" s="26"/>
      <c r="D15" s="45">
        <f>+COUNTIF('EMBARCACIONES K1-C1'!$B$4:$L$22,C15)</f>
        <v>0</v>
      </c>
      <c r="E15" s="45">
        <f>+COUNTIF('EMBARCACIONES K2-C2'!$B$4:$J$42,C15)</f>
        <v>0</v>
      </c>
      <c r="F15" s="45">
        <f>+COUNTIF('EMBARCACIONES K4'!$B$4:$H$30,C15)</f>
        <v>0</v>
      </c>
      <c r="G15" s="52">
        <f t="shared" si="0"/>
        <v>0</v>
      </c>
      <c r="I15" s="5"/>
      <c r="J15" s="26"/>
      <c r="K15" s="45">
        <f>+COUNTIF('EMBARCACIONES K1-C1'!$B$4:$L$22,J15)</f>
        <v>0</v>
      </c>
      <c r="L15" s="45">
        <f>+COUNTIF('EMBARCACIONES K2-C2'!$B$4:$J$42,J15)</f>
        <v>0</v>
      </c>
      <c r="M15" s="45">
        <f>+COUNTIF('EMBARCACIONES K4'!$B$4:$H$30,J15)</f>
        <v>0</v>
      </c>
      <c r="N15" s="52">
        <f t="shared" si="1"/>
        <v>0</v>
      </c>
      <c r="P15" s="5"/>
      <c r="Q15" s="26"/>
      <c r="R15" s="45">
        <f>+COUNTIF('EMBARCACIONES K1-C1'!$B$4:$L$22,Q15)</f>
        <v>0</v>
      </c>
      <c r="S15" s="45">
        <f>+COUNTIF('EMBARCACIONES K2-C2'!$B$4:$J$42,Q15)</f>
        <v>0</v>
      </c>
      <c r="T15" s="45">
        <f>+COUNTIF('EMBARCACIONES K4'!$B$4:$H$30,Q15)</f>
        <v>0</v>
      </c>
      <c r="U15" s="52">
        <f t="shared" si="2"/>
        <v>0</v>
      </c>
      <c r="W15" s="5"/>
      <c r="X15" s="26"/>
      <c r="Y15" s="45">
        <f>+COUNTIF('EMBARCACIONES K1-C1'!$B$4:$L$22,X15)</f>
        <v>0</v>
      </c>
      <c r="Z15" s="45">
        <f>+COUNTIF('EMBARCACIONES K2-C2'!$B$4:$J$42,X15)</f>
        <v>0</v>
      </c>
      <c r="AA15" s="45">
        <f>+COUNTIF('EMBARCACIONES K4'!$B$4:$H$30,X15)</f>
        <v>0</v>
      </c>
      <c r="AB15" s="52">
        <f t="shared" si="3"/>
        <v>0</v>
      </c>
    </row>
    <row r="16" spans="2:28" ht="15" customHeight="1" x14ac:dyDescent="0.3">
      <c r="B16" s="5"/>
      <c r="C16" s="26"/>
      <c r="D16" s="45">
        <f>+COUNTIF('EMBARCACIONES K1-C1'!$B$4:$L$22,C16)</f>
        <v>0</v>
      </c>
      <c r="E16" s="45">
        <f>+COUNTIF('EMBARCACIONES K2-C2'!$B$4:$J$42,C16)</f>
        <v>0</v>
      </c>
      <c r="F16" s="45">
        <f>+COUNTIF('EMBARCACIONES K4'!$B$4:$H$30,C16)</f>
        <v>0</v>
      </c>
      <c r="G16" s="52">
        <f t="shared" si="0"/>
        <v>0</v>
      </c>
      <c r="I16" s="5"/>
      <c r="J16" s="26"/>
      <c r="K16" s="45">
        <f>+COUNTIF('EMBARCACIONES K1-C1'!$B$4:$L$22,J16)</f>
        <v>0</v>
      </c>
      <c r="L16" s="45">
        <f>+COUNTIF('EMBARCACIONES K2-C2'!$B$4:$J$42,J16)</f>
        <v>0</v>
      </c>
      <c r="M16" s="45">
        <f>+COUNTIF('EMBARCACIONES K4'!$B$4:$H$30,J16)</f>
        <v>0</v>
      </c>
      <c r="N16" s="52">
        <f t="shared" si="1"/>
        <v>0</v>
      </c>
      <c r="P16" s="5"/>
      <c r="Q16" s="26"/>
      <c r="R16" s="45">
        <f>+COUNTIF('EMBARCACIONES K1-C1'!$B$4:$L$22,Q16)</f>
        <v>0</v>
      </c>
      <c r="S16" s="45">
        <f>+COUNTIF('EMBARCACIONES K2-C2'!$B$4:$J$42,Q16)</f>
        <v>0</v>
      </c>
      <c r="T16" s="45">
        <f>+COUNTIF('EMBARCACIONES K4'!$B$4:$H$30,Q16)</f>
        <v>0</v>
      </c>
      <c r="U16" s="52">
        <f t="shared" si="2"/>
        <v>0</v>
      </c>
      <c r="W16" s="5"/>
      <c r="X16" s="26"/>
      <c r="Y16" s="45">
        <f>+COUNTIF('EMBARCACIONES K1-C1'!$B$4:$L$22,X16)</f>
        <v>0</v>
      </c>
      <c r="Z16" s="45">
        <f>+COUNTIF('EMBARCACIONES K2-C2'!$B$4:$J$42,X16)</f>
        <v>0</v>
      </c>
      <c r="AA16" s="45">
        <f>+COUNTIF('EMBARCACIONES K4'!$B$4:$H$30,X16)</f>
        <v>0</v>
      </c>
      <c r="AB16" s="52">
        <f t="shared" si="3"/>
        <v>0</v>
      </c>
    </row>
    <row r="17" spans="2:28" ht="15" customHeight="1" x14ac:dyDescent="0.3">
      <c r="B17" s="5"/>
      <c r="C17" s="26"/>
      <c r="D17" s="45">
        <f>+COUNTIF('EMBARCACIONES K1-C1'!$B$4:$L$22,C17)</f>
        <v>0</v>
      </c>
      <c r="E17" s="45">
        <f>+COUNTIF('EMBARCACIONES K2-C2'!$B$4:$J$42,C17)</f>
        <v>0</v>
      </c>
      <c r="F17" s="45">
        <f>+COUNTIF('EMBARCACIONES K4'!$B$4:$H$30,C17)</f>
        <v>0</v>
      </c>
      <c r="G17" s="52">
        <f t="shared" si="0"/>
        <v>0</v>
      </c>
      <c r="I17" s="5"/>
      <c r="J17" s="26"/>
      <c r="K17" s="45">
        <f>+COUNTIF('EMBARCACIONES K1-C1'!$B$4:$L$22,J17)</f>
        <v>0</v>
      </c>
      <c r="L17" s="45">
        <f>+COUNTIF('EMBARCACIONES K2-C2'!$B$4:$J$42,J17)</f>
        <v>0</v>
      </c>
      <c r="M17" s="45">
        <f>+COUNTIF('EMBARCACIONES K4'!$B$4:$H$30,J17)</f>
        <v>0</v>
      </c>
      <c r="N17" s="52">
        <f t="shared" si="1"/>
        <v>0</v>
      </c>
      <c r="P17" s="5"/>
      <c r="Q17" s="26"/>
      <c r="R17" s="45">
        <f>+COUNTIF('EMBARCACIONES K1-C1'!$B$4:$L$22,Q17)</f>
        <v>0</v>
      </c>
      <c r="S17" s="45">
        <f>+COUNTIF('EMBARCACIONES K2-C2'!$B$4:$J$42,Q17)</f>
        <v>0</v>
      </c>
      <c r="T17" s="45">
        <f>+COUNTIF('EMBARCACIONES K4'!$B$4:$H$30,Q17)</f>
        <v>0</v>
      </c>
      <c r="U17" s="52">
        <f t="shared" si="2"/>
        <v>0</v>
      </c>
      <c r="W17" s="5"/>
      <c r="X17" s="26"/>
      <c r="Y17" s="45">
        <f>+COUNTIF('EMBARCACIONES K1-C1'!$B$4:$L$22,X17)</f>
        <v>0</v>
      </c>
      <c r="Z17" s="45">
        <f>+COUNTIF('EMBARCACIONES K2-C2'!$B$4:$J$42,X17)</f>
        <v>0</v>
      </c>
      <c r="AA17" s="45">
        <f>+COUNTIF('EMBARCACIONES K4'!$B$4:$H$30,X17)</f>
        <v>0</v>
      </c>
      <c r="AB17" s="52">
        <f t="shared" si="3"/>
        <v>0</v>
      </c>
    </row>
    <row r="18" spans="2:28" ht="15" customHeight="1" x14ac:dyDescent="0.3">
      <c r="B18" s="5"/>
      <c r="C18" s="26"/>
      <c r="D18" s="45">
        <f>+COUNTIF('EMBARCACIONES K1-C1'!$B$4:$L$22,C18)</f>
        <v>0</v>
      </c>
      <c r="E18" s="45">
        <f>+COUNTIF('EMBARCACIONES K2-C2'!$B$4:$J$42,C18)</f>
        <v>0</v>
      </c>
      <c r="F18" s="45">
        <f>+COUNTIF('EMBARCACIONES K4'!$B$4:$H$30,C18)</f>
        <v>0</v>
      </c>
      <c r="G18" s="52">
        <f t="shared" si="0"/>
        <v>0</v>
      </c>
      <c r="I18" s="5"/>
      <c r="J18" s="26"/>
      <c r="K18" s="45">
        <f>+COUNTIF('EMBARCACIONES K1-C1'!$B$4:$L$22,J18)</f>
        <v>0</v>
      </c>
      <c r="L18" s="45">
        <f>+COUNTIF('EMBARCACIONES K2-C2'!$B$4:$J$42,J18)</f>
        <v>0</v>
      </c>
      <c r="M18" s="45">
        <f>+COUNTIF('EMBARCACIONES K4'!$B$4:$H$30,J18)</f>
        <v>0</v>
      </c>
      <c r="N18" s="52">
        <f t="shared" si="1"/>
        <v>0</v>
      </c>
      <c r="P18" s="5"/>
      <c r="Q18" s="26"/>
      <c r="R18" s="45">
        <f>+COUNTIF('EMBARCACIONES K1-C1'!$B$4:$L$22,Q18)</f>
        <v>0</v>
      </c>
      <c r="S18" s="45">
        <f>+COUNTIF('EMBARCACIONES K2-C2'!$B$4:$J$42,Q18)</f>
        <v>0</v>
      </c>
      <c r="T18" s="45">
        <f>+COUNTIF('EMBARCACIONES K4'!$B$4:$H$30,Q18)</f>
        <v>0</v>
      </c>
      <c r="U18" s="52">
        <f t="shared" si="2"/>
        <v>0</v>
      </c>
      <c r="W18" s="5"/>
      <c r="X18" s="26"/>
      <c r="Y18" s="45">
        <f>+COUNTIF('EMBARCACIONES K1-C1'!$B$4:$L$22,X18)</f>
        <v>0</v>
      </c>
      <c r="Z18" s="45">
        <f>+COUNTIF('EMBARCACIONES K2-C2'!$B$4:$J$42,X18)</f>
        <v>0</v>
      </c>
      <c r="AA18" s="45">
        <f>+COUNTIF('EMBARCACIONES K4'!$B$4:$H$30,X18)</f>
        <v>0</v>
      </c>
      <c r="AB18" s="52">
        <f t="shared" si="3"/>
        <v>0</v>
      </c>
    </row>
    <row r="19" spans="2:28" ht="15" customHeight="1" x14ac:dyDescent="0.3">
      <c r="B19" s="5"/>
      <c r="C19" s="26"/>
      <c r="D19" s="45">
        <f>+COUNTIF('EMBARCACIONES K1-C1'!$B$4:$L$22,C19)</f>
        <v>0</v>
      </c>
      <c r="E19" s="45">
        <f>+COUNTIF('EMBARCACIONES K2-C2'!$B$4:$J$42,C19)</f>
        <v>0</v>
      </c>
      <c r="F19" s="45">
        <f>+COUNTIF('EMBARCACIONES K4'!$B$4:$H$30,C19)</f>
        <v>0</v>
      </c>
      <c r="G19" s="52">
        <f t="shared" si="0"/>
        <v>0</v>
      </c>
      <c r="I19" s="5"/>
      <c r="J19" s="26"/>
      <c r="K19" s="45">
        <f>+COUNTIF('EMBARCACIONES K1-C1'!$B$4:$L$22,J19)</f>
        <v>0</v>
      </c>
      <c r="L19" s="45">
        <f>+COUNTIF('EMBARCACIONES K2-C2'!$B$4:$J$42,J19)</f>
        <v>0</v>
      </c>
      <c r="M19" s="45">
        <f>+COUNTIF('EMBARCACIONES K4'!$B$4:$H$30,J19)</f>
        <v>0</v>
      </c>
      <c r="N19" s="52">
        <f>+SUM(K19:M19)</f>
        <v>0</v>
      </c>
      <c r="P19" s="5"/>
      <c r="Q19" s="26"/>
      <c r="R19" s="45">
        <f>+COUNTIF('EMBARCACIONES K1-C1'!$B$4:$L$22,Q19)</f>
        <v>0</v>
      </c>
      <c r="S19" s="45">
        <f>+COUNTIF('EMBARCACIONES K2-C2'!$B$4:$J$42,Q19)</f>
        <v>0</v>
      </c>
      <c r="T19" s="45">
        <f>+COUNTIF('EMBARCACIONES K4'!$B$4:$H$30,Q19)</f>
        <v>0</v>
      </c>
      <c r="U19" s="52">
        <f t="shared" si="2"/>
        <v>0</v>
      </c>
      <c r="W19" s="5"/>
      <c r="X19" s="26"/>
      <c r="Y19" s="45">
        <f>+COUNTIF('EMBARCACIONES K1-C1'!$B$4:$L$22,X19)</f>
        <v>0</v>
      </c>
      <c r="Z19" s="45">
        <f>+COUNTIF('EMBARCACIONES K2-C2'!$B$4:$J$42,X19)</f>
        <v>0</v>
      </c>
      <c r="AA19" s="45">
        <f>+COUNTIF('EMBARCACIONES K4'!$B$4:$H$30,X19)</f>
        <v>0</v>
      </c>
      <c r="AB19" s="52">
        <f t="shared" si="3"/>
        <v>0</v>
      </c>
    </row>
    <row r="20" spans="2:28" ht="15" customHeight="1" thickBot="1" x14ac:dyDescent="0.35">
      <c r="B20" s="6"/>
      <c r="C20" s="28"/>
      <c r="D20" s="55">
        <f>+COUNTIF('EMBARCACIONES K1-C1'!$B$4:$L$22,C20)</f>
        <v>0</v>
      </c>
      <c r="E20" s="55">
        <f>+COUNTIF('EMBARCACIONES K2-C2'!$B$4:$J$42,C20)</f>
        <v>0</v>
      </c>
      <c r="F20" s="55">
        <f>+COUNTIF('EMBARCACIONES K4'!$B$4:$H$30,C20)</f>
        <v>0</v>
      </c>
      <c r="G20" s="56">
        <f t="shared" si="0"/>
        <v>0</v>
      </c>
      <c r="I20" s="6"/>
      <c r="J20" s="28"/>
      <c r="K20" s="55">
        <f>+COUNTIF('EMBARCACIONES K1-C1'!$B$4:$L$22,J20)</f>
        <v>0</v>
      </c>
      <c r="L20" s="55">
        <f>+COUNTIF('EMBARCACIONES K2-C2'!$B$4:$J$42,J20)</f>
        <v>0</v>
      </c>
      <c r="M20" s="55">
        <f>+COUNTIF('EMBARCACIONES K4'!$B$4:$H$30,J20)</f>
        <v>0</v>
      </c>
      <c r="N20" s="56">
        <f t="shared" si="1"/>
        <v>0</v>
      </c>
      <c r="P20" s="6"/>
      <c r="Q20" s="28"/>
      <c r="R20" s="55">
        <f>+COUNTIF('EMBARCACIONES K1-C1'!$B$4:$L$22,Q20)</f>
        <v>0</v>
      </c>
      <c r="S20" s="55">
        <f>+COUNTIF('EMBARCACIONES K2-C2'!$B$4:$J$42,Q20)</f>
        <v>0</v>
      </c>
      <c r="T20" s="55">
        <f>+COUNTIF('EMBARCACIONES K4'!$B$4:$H$30,Q20)</f>
        <v>0</v>
      </c>
      <c r="U20" s="56">
        <f t="shared" si="2"/>
        <v>0</v>
      </c>
      <c r="W20" s="6"/>
      <c r="X20" s="28"/>
      <c r="Y20" s="55">
        <f>+COUNTIF('EMBARCACIONES K1-C1'!$B$4:$L$22,X20)</f>
        <v>0</v>
      </c>
      <c r="Z20" s="55">
        <f>+COUNTIF('EMBARCACIONES K2-C2'!$B$4:$J$42,X20)</f>
        <v>0</v>
      </c>
      <c r="AA20" s="55">
        <f>+COUNTIF('EMBARCACIONES K4'!$B$4:$H$30,X20)</f>
        <v>0</v>
      </c>
      <c r="AB20" s="56">
        <f t="shared" si="3"/>
        <v>0</v>
      </c>
    </row>
    <row r="21" spans="2:28" ht="15" customHeight="1" thickBot="1" x14ac:dyDescent="0.35"/>
    <row r="22" spans="2:28" ht="15" customHeight="1" thickBot="1" x14ac:dyDescent="0.35">
      <c r="B22" s="64" t="s">
        <v>58</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6"/>
    </row>
    <row r="23" spans="2:28" ht="15" customHeight="1" x14ac:dyDescent="0.3">
      <c r="B23" s="71" t="s">
        <v>64</v>
      </c>
      <c r="C23" s="72"/>
      <c r="D23" s="73"/>
      <c r="E23" s="73"/>
      <c r="F23" s="73"/>
      <c r="G23" s="74"/>
      <c r="H23" s="47"/>
      <c r="I23" s="71" t="s">
        <v>65</v>
      </c>
      <c r="J23" s="72"/>
      <c r="K23" s="73"/>
      <c r="L23" s="73"/>
      <c r="M23" s="73"/>
      <c r="N23" s="74"/>
      <c r="O23" s="44"/>
      <c r="P23" s="71" t="s">
        <v>66</v>
      </c>
      <c r="Q23" s="72"/>
      <c r="R23" s="73"/>
      <c r="S23" s="73"/>
      <c r="T23" s="73"/>
      <c r="U23" s="74"/>
      <c r="W23" s="69" t="s">
        <v>67</v>
      </c>
      <c r="X23" s="70"/>
      <c r="Y23" s="67"/>
      <c r="Z23" s="67"/>
      <c r="AA23" s="67"/>
      <c r="AB23" s="68"/>
    </row>
    <row r="24" spans="2:28" ht="15" customHeight="1" thickBot="1" x14ac:dyDescent="0.35">
      <c r="B24" s="48" t="s">
        <v>63</v>
      </c>
      <c r="C24" s="49" t="s">
        <v>13</v>
      </c>
      <c r="D24" s="50"/>
      <c r="E24" s="50"/>
      <c r="F24" s="50"/>
      <c r="G24" s="51"/>
      <c r="I24" s="48" t="s">
        <v>63</v>
      </c>
      <c r="J24" s="49" t="s">
        <v>13</v>
      </c>
      <c r="K24" s="50"/>
      <c r="L24" s="50"/>
      <c r="M24" s="50"/>
      <c r="N24" s="51"/>
      <c r="P24" s="48" t="s">
        <v>63</v>
      </c>
      <c r="Q24" s="49" t="s">
        <v>13</v>
      </c>
      <c r="R24" s="50"/>
      <c r="S24" s="50"/>
      <c r="T24" s="50"/>
      <c r="U24" s="51"/>
      <c r="W24" s="48" t="s">
        <v>63</v>
      </c>
      <c r="X24" s="49" t="s">
        <v>13</v>
      </c>
      <c r="Y24" s="50"/>
      <c r="Z24" s="50"/>
      <c r="AA24" s="50"/>
      <c r="AB24" s="51"/>
    </row>
    <row r="25" spans="2:28" ht="15" customHeight="1" x14ac:dyDescent="0.3">
      <c r="B25" s="18"/>
      <c r="C25" s="27"/>
      <c r="D25" s="53">
        <f>+COUNTIF('EMBARCACIONES K1-C1'!$B$4:$L$22,C25)</f>
        <v>0</v>
      </c>
      <c r="E25" s="53">
        <f>+COUNTIF('EMBARCACIONES K2-C2'!$B$4:$J$51,C25)</f>
        <v>0</v>
      </c>
      <c r="F25" s="53">
        <f>+COUNTIF('EMBARCACIONES K4'!$B$4:$H$30,C25)</f>
        <v>0</v>
      </c>
      <c r="G25" s="54">
        <f>+SUM(D25:F25)</f>
        <v>0</v>
      </c>
      <c r="I25" s="18"/>
      <c r="J25" s="27"/>
      <c r="K25" s="53">
        <f>+COUNTIF('EMBARCACIONES K1-C1'!$B$4:$L$22,J25)</f>
        <v>0</v>
      </c>
      <c r="L25" s="53">
        <f>+COUNTIF('EMBARCACIONES K2-C2'!$B$4:$J$51,J25)</f>
        <v>0</v>
      </c>
      <c r="M25" s="53">
        <f>+COUNTIF('EMBARCACIONES K4'!$B$4:$H$30,J25)</f>
        <v>0</v>
      </c>
      <c r="N25" s="54">
        <f>+SUM(K25:M25)</f>
        <v>0</v>
      </c>
      <c r="P25" s="18"/>
      <c r="Q25" s="27"/>
      <c r="R25" s="53">
        <f>+COUNTIF('EMBARCACIONES K1-C1'!$B$4:$L$22,Q25)</f>
        <v>0</v>
      </c>
      <c r="S25" s="53">
        <f>+COUNTIF('EMBARCACIONES K2-C2'!$B$4:$J$51,Q25)</f>
        <v>0</v>
      </c>
      <c r="T25" s="53">
        <f>+COUNTIF('EMBARCACIONES K4'!$B$4:$H$30,Q25)</f>
        <v>0</v>
      </c>
      <c r="U25" s="54">
        <f>+SUM(R25:T25)</f>
        <v>0</v>
      </c>
      <c r="W25" s="18"/>
      <c r="X25" s="27"/>
      <c r="Y25" s="53">
        <f>+COUNTIF('EMBARCACIONES K1-C1'!$B$4:$L$22,X25)</f>
        <v>0</v>
      </c>
      <c r="Z25" s="53">
        <f>+COUNTIF('EMBARCACIONES K2-C2'!$B$4:$J$51,X25)</f>
        <v>0</v>
      </c>
      <c r="AA25" s="53">
        <f>+COUNTIF('EMBARCACIONES K4'!$B$4:$H$30,X25)</f>
        <v>0</v>
      </c>
      <c r="AB25" s="54">
        <f>+SUM(Y25:AA25)</f>
        <v>0</v>
      </c>
    </row>
    <row r="26" spans="2:28" ht="15" customHeight="1" x14ac:dyDescent="0.3">
      <c r="B26" s="5"/>
      <c r="C26" s="26"/>
      <c r="D26" s="45">
        <f>+COUNTIF('EMBARCACIONES K1-C1'!$B$4:$L$22,C26)</f>
        <v>0</v>
      </c>
      <c r="E26" s="45">
        <f>+COUNTIF('EMBARCACIONES K2-C2'!$B$4:$J$51,C26)</f>
        <v>0</v>
      </c>
      <c r="F26" s="45">
        <f>+COUNTIF('EMBARCACIONES K4'!$B$4:$H$30,C26)</f>
        <v>0</v>
      </c>
      <c r="G26" s="52">
        <f t="shared" ref="G26:G34" si="4">+SUM(D26:F26)</f>
        <v>0</v>
      </c>
      <c r="I26" s="5"/>
      <c r="J26" s="26"/>
      <c r="K26" s="45">
        <f>+COUNTIF('EMBARCACIONES K1-C1'!$B$4:$L$22,J26)</f>
        <v>0</v>
      </c>
      <c r="L26" s="45">
        <f>+COUNTIF('EMBARCACIONES K2-C2'!$B$4:$J$51,J26)</f>
        <v>0</v>
      </c>
      <c r="M26" s="45">
        <f>+COUNTIF('EMBARCACIONES K4'!$B$4:$H$30,J26)</f>
        <v>0</v>
      </c>
      <c r="N26" s="52">
        <f t="shared" ref="N26:N34" si="5">+SUM(K26:M26)</f>
        <v>0</v>
      </c>
      <c r="P26" s="5"/>
      <c r="Q26" s="26"/>
      <c r="R26" s="45">
        <f>+COUNTIF('EMBARCACIONES K1-C1'!$B$4:$L$22,Q26)</f>
        <v>0</v>
      </c>
      <c r="S26" s="45">
        <f>+COUNTIF('EMBARCACIONES K2-C2'!$B$4:$J$51,Q26)</f>
        <v>0</v>
      </c>
      <c r="T26" s="45">
        <f>+COUNTIF('EMBARCACIONES K4'!$B$4:$H$30,Q26)</f>
        <v>0</v>
      </c>
      <c r="U26" s="52">
        <f t="shared" ref="U26:U34" si="6">+SUM(R26:T26)</f>
        <v>0</v>
      </c>
      <c r="W26" s="5"/>
      <c r="X26" s="26"/>
      <c r="Y26" s="45">
        <f>+COUNTIF('EMBARCACIONES K1-C1'!$B$4:$L$22,X26)</f>
        <v>0</v>
      </c>
      <c r="Z26" s="45">
        <f>+COUNTIF('EMBARCACIONES K2-C2'!$B$4:$J$51,X26)</f>
        <v>0</v>
      </c>
      <c r="AA26" s="45">
        <f>+COUNTIF('EMBARCACIONES K4'!$B$4:$H$30,X26)</f>
        <v>0</v>
      </c>
      <c r="AB26" s="52">
        <f t="shared" ref="AB26:AB34" si="7">+SUM(Y26:AA26)</f>
        <v>0</v>
      </c>
    </row>
    <row r="27" spans="2:28" ht="15" customHeight="1" x14ac:dyDescent="0.3">
      <c r="B27" s="5"/>
      <c r="C27" s="26"/>
      <c r="D27" s="45">
        <f>+COUNTIF('EMBARCACIONES K1-C1'!$B$4:$L$22,C27)</f>
        <v>0</v>
      </c>
      <c r="E27" s="45">
        <f>+COUNTIF('EMBARCACIONES K2-C2'!$B$4:$J$51,C27)</f>
        <v>0</v>
      </c>
      <c r="F27" s="45">
        <f>+COUNTIF('EMBARCACIONES K4'!$B$4:$H$30,C27)</f>
        <v>0</v>
      </c>
      <c r="G27" s="52">
        <f t="shared" si="4"/>
        <v>0</v>
      </c>
      <c r="I27" s="5"/>
      <c r="J27" s="26"/>
      <c r="K27" s="45">
        <f>+COUNTIF('EMBARCACIONES K1-C1'!$B$4:$L$22,J27)</f>
        <v>0</v>
      </c>
      <c r="L27" s="45">
        <f>+COUNTIF('EMBARCACIONES K2-C2'!$B$4:$J$51,J27)</f>
        <v>0</v>
      </c>
      <c r="M27" s="45">
        <f>+COUNTIF('EMBARCACIONES K4'!$B$4:$H$30,J27)</f>
        <v>0</v>
      </c>
      <c r="N27" s="52">
        <f t="shared" si="5"/>
        <v>0</v>
      </c>
      <c r="P27" s="5"/>
      <c r="Q27" s="26"/>
      <c r="R27" s="45">
        <f>+COUNTIF('EMBARCACIONES K1-C1'!$B$4:$L$22,Q27)</f>
        <v>0</v>
      </c>
      <c r="S27" s="45">
        <f>+COUNTIF('EMBARCACIONES K2-C2'!$B$4:$J$51,Q27)</f>
        <v>0</v>
      </c>
      <c r="T27" s="45">
        <f>+COUNTIF('EMBARCACIONES K4'!$B$4:$H$30,Q27)</f>
        <v>0</v>
      </c>
      <c r="U27" s="52">
        <f t="shared" si="6"/>
        <v>0</v>
      </c>
      <c r="W27" s="5"/>
      <c r="X27" s="26"/>
      <c r="Y27" s="45">
        <f>+COUNTIF('EMBARCACIONES K1-C1'!$B$4:$L$22,X27)</f>
        <v>0</v>
      </c>
      <c r="Z27" s="45">
        <f>+COUNTIF('EMBARCACIONES K2-C2'!$B$4:$J$51,X27)</f>
        <v>0</v>
      </c>
      <c r="AA27" s="45">
        <f>+COUNTIF('EMBARCACIONES K4'!$B$4:$H$30,X27)</f>
        <v>0</v>
      </c>
      <c r="AB27" s="52">
        <f t="shared" si="7"/>
        <v>0</v>
      </c>
    </row>
    <row r="28" spans="2:28" ht="15" customHeight="1" x14ac:dyDescent="0.3">
      <c r="B28" s="5"/>
      <c r="C28" s="26"/>
      <c r="D28" s="45">
        <f>+COUNTIF('EMBARCACIONES K1-C1'!$B$4:$L$22,C28)</f>
        <v>0</v>
      </c>
      <c r="E28" s="45">
        <f>+COUNTIF('EMBARCACIONES K2-C2'!$B$4:$J$51,C28)</f>
        <v>0</v>
      </c>
      <c r="F28" s="45">
        <f>+COUNTIF('EMBARCACIONES K4'!$B$4:$H$30,C28)</f>
        <v>0</v>
      </c>
      <c r="G28" s="52">
        <f t="shared" si="4"/>
        <v>0</v>
      </c>
      <c r="I28" s="5"/>
      <c r="J28" s="26"/>
      <c r="K28" s="45">
        <f>+COUNTIF('EMBARCACIONES K1-C1'!$B$4:$L$22,J28)</f>
        <v>0</v>
      </c>
      <c r="L28" s="45">
        <f>+COUNTIF('EMBARCACIONES K2-C2'!$B$4:$J$51,J28)</f>
        <v>0</v>
      </c>
      <c r="M28" s="45">
        <f>+COUNTIF('EMBARCACIONES K4'!$B$4:$H$30,J28)</f>
        <v>0</v>
      </c>
      <c r="N28" s="52">
        <f t="shared" si="5"/>
        <v>0</v>
      </c>
      <c r="P28" s="5"/>
      <c r="Q28" s="26"/>
      <c r="R28" s="45">
        <f>+COUNTIF('EMBARCACIONES K1-C1'!$B$4:$L$22,Q28)</f>
        <v>0</v>
      </c>
      <c r="S28" s="45">
        <f>+COUNTIF('EMBARCACIONES K2-C2'!$B$4:$J$51,Q28)</f>
        <v>0</v>
      </c>
      <c r="T28" s="45">
        <f>+COUNTIF('EMBARCACIONES K4'!$B$4:$H$30,Q28)</f>
        <v>0</v>
      </c>
      <c r="U28" s="52">
        <f t="shared" si="6"/>
        <v>0</v>
      </c>
      <c r="W28" s="5"/>
      <c r="X28" s="26"/>
      <c r="Y28" s="45">
        <f>+COUNTIF('EMBARCACIONES K1-C1'!$B$4:$L$22,X28)</f>
        <v>0</v>
      </c>
      <c r="Z28" s="45">
        <f>+COUNTIF('EMBARCACIONES K2-C2'!$B$4:$J$51,X28)</f>
        <v>0</v>
      </c>
      <c r="AA28" s="45">
        <f>+COUNTIF('EMBARCACIONES K4'!$B$4:$H$30,X28)</f>
        <v>0</v>
      </c>
      <c r="AB28" s="52">
        <f t="shared" si="7"/>
        <v>0</v>
      </c>
    </row>
    <row r="29" spans="2:28" ht="15" customHeight="1" x14ac:dyDescent="0.3">
      <c r="B29" s="5"/>
      <c r="C29" s="26"/>
      <c r="D29" s="45">
        <f>+COUNTIF('EMBARCACIONES K1-C1'!$B$4:$L$22,C29)</f>
        <v>0</v>
      </c>
      <c r="E29" s="45">
        <f>+COUNTIF('EMBARCACIONES K2-C2'!$B$4:$J$51,C29)</f>
        <v>0</v>
      </c>
      <c r="F29" s="45">
        <f>+COUNTIF('EMBARCACIONES K4'!$B$4:$H$30,C29)</f>
        <v>0</v>
      </c>
      <c r="G29" s="52">
        <f t="shared" si="4"/>
        <v>0</v>
      </c>
      <c r="I29" s="5"/>
      <c r="J29" s="26"/>
      <c r="K29" s="45">
        <f>+COUNTIF('EMBARCACIONES K1-C1'!$B$4:$L$22,J29)</f>
        <v>0</v>
      </c>
      <c r="L29" s="45">
        <f>+COUNTIF('EMBARCACIONES K2-C2'!$B$4:$J$51,J29)</f>
        <v>0</v>
      </c>
      <c r="M29" s="45">
        <f>+COUNTIF('EMBARCACIONES K4'!$B$4:$H$30,J29)</f>
        <v>0</v>
      </c>
      <c r="N29" s="52">
        <f t="shared" si="5"/>
        <v>0</v>
      </c>
      <c r="P29" s="5"/>
      <c r="Q29" s="26"/>
      <c r="R29" s="45">
        <f>+COUNTIF('EMBARCACIONES K1-C1'!$B$4:$L$22,Q29)</f>
        <v>0</v>
      </c>
      <c r="S29" s="45">
        <f>+COUNTIF('EMBARCACIONES K2-C2'!$B$4:$J$51,Q29)</f>
        <v>0</v>
      </c>
      <c r="T29" s="45">
        <f>+COUNTIF('EMBARCACIONES K4'!$B$4:$H$30,Q29)</f>
        <v>0</v>
      </c>
      <c r="U29" s="52">
        <f t="shared" si="6"/>
        <v>0</v>
      </c>
      <c r="W29" s="5"/>
      <c r="X29" s="26"/>
      <c r="Y29" s="45">
        <f>+COUNTIF('EMBARCACIONES K1-C1'!$B$4:$L$22,X29)</f>
        <v>0</v>
      </c>
      <c r="Z29" s="45">
        <f>+COUNTIF('EMBARCACIONES K2-C2'!$B$4:$J$51,X29)</f>
        <v>0</v>
      </c>
      <c r="AA29" s="45">
        <f>+COUNTIF('EMBARCACIONES K4'!$B$4:$H$30,X29)</f>
        <v>0</v>
      </c>
      <c r="AB29" s="52">
        <f t="shared" si="7"/>
        <v>0</v>
      </c>
    </row>
    <row r="30" spans="2:28" ht="15" customHeight="1" x14ac:dyDescent="0.3">
      <c r="B30" s="5"/>
      <c r="C30" s="26"/>
      <c r="D30" s="45">
        <f>+COUNTIF('EMBARCACIONES K1-C1'!$B$4:$L$22,C30)</f>
        <v>0</v>
      </c>
      <c r="E30" s="45">
        <f>+COUNTIF('EMBARCACIONES K2-C2'!$B$4:$J$51,C30)</f>
        <v>0</v>
      </c>
      <c r="F30" s="45">
        <f>+COUNTIF('EMBARCACIONES K4'!$B$4:$H$30,C30)</f>
        <v>0</v>
      </c>
      <c r="G30" s="52">
        <f t="shared" si="4"/>
        <v>0</v>
      </c>
      <c r="I30" s="5"/>
      <c r="J30" s="26"/>
      <c r="K30" s="45">
        <f>+COUNTIF('EMBARCACIONES K1-C1'!$B$4:$L$22,J30)</f>
        <v>0</v>
      </c>
      <c r="L30" s="45">
        <f>+COUNTIF('EMBARCACIONES K2-C2'!$B$4:$J$51,J30)</f>
        <v>0</v>
      </c>
      <c r="M30" s="45">
        <f>+COUNTIF('EMBARCACIONES K4'!$B$4:$H$30,J30)</f>
        <v>0</v>
      </c>
      <c r="N30" s="52">
        <f t="shared" si="5"/>
        <v>0</v>
      </c>
      <c r="P30" s="5"/>
      <c r="Q30" s="26"/>
      <c r="R30" s="45">
        <f>+COUNTIF('EMBARCACIONES K1-C1'!$B$4:$L$22,Q30)</f>
        <v>0</v>
      </c>
      <c r="S30" s="45">
        <f>+COUNTIF('EMBARCACIONES K2-C2'!$B$4:$J$51,Q30)</f>
        <v>0</v>
      </c>
      <c r="T30" s="45">
        <f>+COUNTIF('EMBARCACIONES K4'!$B$4:$H$30,Q30)</f>
        <v>0</v>
      </c>
      <c r="U30" s="52">
        <f t="shared" si="6"/>
        <v>0</v>
      </c>
      <c r="W30" s="5"/>
      <c r="X30" s="26"/>
      <c r="Y30" s="45">
        <f>+COUNTIF('EMBARCACIONES K1-C1'!$B$4:$L$22,X30)</f>
        <v>0</v>
      </c>
      <c r="Z30" s="45">
        <f>+COUNTIF('EMBARCACIONES K2-C2'!$B$4:$J$51,X30)</f>
        <v>0</v>
      </c>
      <c r="AA30" s="45">
        <f>+COUNTIF('EMBARCACIONES K4'!$B$4:$H$30,X30)</f>
        <v>0</v>
      </c>
      <c r="AB30" s="52">
        <f t="shared" si="7"/>
        <v>0</v>
      </c>
    </row>
    <row r="31" spans="2:28" ht="15" customHeight="1" x14ac:dyDescent="0.3">
      <c r="B31" s="5"/>
      <c r="C31" s="26"/>
      <c r="D31" s="45">
        <f>+COUNTIF('EMBARCACIONES K1-C1'!$B$4:$L$22,C31)</f>
        <v>0</v>
      </c>
      <c r="E31" s="45">
        <f>+COUNTIF('EMBARCACIONES K2-C2'!$B$4:$J$51,C31)</f>
        <v>0</v>
      </c>
      <c r="F31" s="45">
        <f>+COUNTIF('EMBARCACIONES K4'!$B$4:$H$30,C31)</f>
        <v>0</v>
      </c>
      <c r="G31" s="52">
        <f t="shared" si="4"/>
        <v>0</v>
      </c>
      <c r="I31" s="5"/>
      <c r="J31" s="26"/>
      <c r="K31" s="45">
        <f>+COUNTIF('EMBARCACIONES K1-C1'!$B$4:$L$22,J31)</f>
        <v>0</v>
      </c>
      <c r="L31" s="45">
        <f>+COUNTIF('EMBARCACIONES K2-C2'!$B$4:$J$51,J31)</f>
        <v>0</v>
      </c>
      <c r="M31" s="45">
        <f>+COUNTIF('EMBARCACIONES K4'!$B$4:$H$30,J31)</f>
        <v>0</v>
      </c>
      <c r="N31" s="52">
        <f t="shared" si="5"/>
        <v>0</v>
      </c>
      <c r="P31" s="5"/>
      <c r="Q31" s="26"/>
      <c r="R31" s="45">
        <f>+COUNTIF('EMBARCACIONES K1-C1'!$B$4:$L$22,Q31)</f>
        <v>0</v>
      </c>
      <c r="S31" s="45">
        <f>+COUNTIF('EMBARCACIONES K2-C2'!$B$4:$J$51,Q31)</f>
        <v>0</v>
      </c>
      <c r="T31" s="45">
        <f>+COUNTIF('EMBARCACIONES K4'!$B$4:$H$30,Q31)</f>
        <v>0</v>
      </c>
      <c r="U31" s="52">
        <f t="shared" si="6"/>
        <v>0</v>
      </c>
      <c r="W31" s="5"/>
      <c r="X31" s="26"/>
      <c r="Y31" s="45">
        <f>+COUNTIF('EMBARCACIONES K1-C1'!$B$4:$L$22,X31)</f>
        <v>0</v>
      </c>
      <c r="Z31" s="45">
        <f>+COUNTIF('EMBARCACIONES K2-C2'!$B$4:$J$51,X31)</f>
        <v>0</v>
      </c>
      <c r="AA31" s="45">
        <f>+COUNTIF('EMBARCACIONES K4'!$B$4:$H$30,X31)</f>
        <v>0</v>
      </c>
      <c r="AB31" s="52">
        <f t="shared" si="7"/>
        <v>0</v>
      </c>
    </row>
    <row r="32" spans="2:28" ht="15" customHeight="1" x14ac:dyDescent="0.3">
      <c r="B32" s="5"/>
      <c r="C32" s="26"/>
      <c r="D32" s="45">
        <f>+COUNTIF('EMBARCACIONES K1-C1'!$B$4:$L$22,C32)</f>
        <v>0</v>
      </c>
      <c r="E32" s="45">
        <f>+COUNTIF('EMBARCACIONES K2-C2'!$B$4:$J$51,C32)</f>
        <v>0</v>
      </c>
      <c r="F32" s="45">
        <f>+COUNTIF('EMBARCACIONES K4'!$B$4:$H$30,C32)</f>
        <v>0</v>
      </c>
      <c r="G32" s="52">
        <f t="shared" si="4"/>
        <v>0</v>
      </c>
      <c r="I32" s="5"/>
      <c r="J32" s="26"/>
      <c r="K32" s="45">
        <f>+COUNTIF('EMBARCACIONES K1-C1'!$B$4:$L$22,J32)</f>
        <v>0</v>
      </c>
      <c r="L32" s="45">
        <f>+COUNTIF('EMBARCACIONES K2-C2'!$B$4:$J$51,J32)</f>
        <v>0</v>
      </c>
      <c r="M32" s="45">
        <f>+COUNTIF('EMBARCACIONES K4'!$B$4:$H$30,J32)</f>
        <v>0</v>
      </c>
      <c r="N32" s="52">
        <f t="shared" si="5"/>
        <v>0</v>
      </c>
      <c r="P32" s="5"/>
      <c r="Q32" s="26"/>
      <c r="R32" s="45">
        <f>+COUNTIF('EMBARCACIONES K1-C1'!$B$4:$L$22,Q32)</f>
        <v>0</v>
      </c>
      <c r="S32" s="45">
        <f>+COUNTIF('EMBARCACIONES K2-C2'!$B$4:$J$51,Q32)</f>
        <v>0</v>
      </c>
      <c r="T32" s="45">
        <f>+COUNTIF('EMBARCACIONES K4'!$B$4:$H$30,Q32)</f>
        <v>0</v>
      </c>
      <c r="U32" s="52">
        <f t="shared" si="6"/>
        <v>0</v>
      </c>
      <c r="W32" s="5"/>
      <c r="X32" s="26"/>
      <c r="Y32" s="45">
        <f>+COUNTIF('EMBARCACIONES K1-C1'!$B$4:$L$22,X32)</f>
        <v>0</v>
      </c>
      <c r="Z32" s="45">
        <f>+COUNTIF('EMBARCACIONES K2-C2'!$B$4:$J$51,X32)</f>
        <v>0</v>
      </c>
      <c r="AA32" s="45">
        <f>+COUNTIF('EMBARCACIONES K4'!$B$4:$H$30,X32)</f>
        <v>0</v>
      </c>
      <c r="AB32" s="52">
        <f t="shared" si="7"/>
        <v>0</v>
      </c>
    </row>
    <row r="33" spans="2:28" ht="15" customHeight="1" x14ac:dyDescent="0.3">
      <c r="B33" s="5"/>
      <c r="C33" s="26"/>
      <c r="D33" s="45">
        <f>+COUNTIF('EMBARCACIONES K1-C1'!$B$4:$L$22,C33)</f>
        <v>0</v>
      </c>
      <c r="E33" s="45">
        <f>+COUNTIF('EMBARCACIONES K2-C2'!$B$4:$J$51,C33)</f>
        <v>0</v>
      </c>
      <c r="F33" s="45">
        <f>+COUNTIF('EMBARCACIONES K4'!$B$4:$H$30,C33)</f>
        <v>0</v>
      </c>
      <c r="G33" s="52">
        <f t="shared" si="4"/>
        <v>0</v>
      </c>
      <c r="I33" s="5"/>
      <c r="J33" s="26"/>
      <c r="K33" s="45">
        <f>+COUNTIF('EMBARCACIONES K1-C1'!$B$4:$L$22,J33)</f>
        <v>0</v>
      </c>
      <c r="L33" s="45">
        <f>+COUNTIF('EMBARCACIONES K2-C2'!$B$4:$J$51,J33)</f>
        <v>0</v>
      </c>
      <c r="M33" s="45">
        <f>+COUNTIF('EMBARCACIONES K4'!$B$4:$H$30,J33)</f>
        <v>0</v>
      </c>
      <c r="N33" s="52">
        <f t="shared" si="5"/>
        <v>0</v>
      </c>
      <c r="P33" s="5"/>
      <c r="Q33" s="26"/>
      <c r="R33" s="45">
        <f>+COUNTIF('EMBARCACIONES K1-C1'!$B$4:$L$22,Q33)</f>
        <v>0</v>
      </c>
      <c r="S33" s="45">
        <f>+COUNTIF('EMBARCACIONES K2-C2'!$B$4:$J$51,Q33)</f>
        <v>0</v>
      </c>
      <c r="T33" s="45">
        <f>+COUNTIF('EMBARCACIONES K4'!$B$4:$H$30,Q33)</f>
        <v>0</v>
      </c>
      <c r="U33" s="52">
        <f t="shared" si="6"/>
        <v>0</v>
      </c>
      <c r="W33" s="5"/>
      <c r="X33" s="26"/>
      <c r="Y33" s="45">
        <f>+COUNTIF('EMBARCACIONES K1-C1'!$B$4:$L$22,X33)</f>
        <v>0</v>
      </c>
      <c r="Z33" s="45">
        <f>+COUNTIF('EMBARCACIONES K2-C2'!$B$4:$J$51,X33)</f>
        <v>0</v>
      </c>
      <c r="AA33" s="45">
        <f>+COUNTIF('EMBARCACIONES K4'!$B$4:$H$30,X33)</f>
        <v>0</v>
      </c>
      <c r="AB33" s="52">
        <f t="shared" si="7"/>
        <v>0</v>
      </c>
    </row>
    <row r="34" spans="2:28" ht="15" customHeight="1" thickBot="1" x14ac:dyDescent="0.35">
      <c r="B34" s="6"/>
      <c r="C34" s="28"/>
      <c r="D34" s="55">
        <f>+COUNTIF('EMBARCACIONES K1-C1'!$B$4:$L$22,C34)</f>
        <v>0</v>
      </c>
      <c r="E34" s="55">
        <f>+COUNTIF('EMBARCACIONES K2-C2'!$B$4:$J$51,C34)</f>
        <v>0</v>
      </c>
      <c r="F34" s="55">
        <f>+COUNTIF('EMBARCACIONES K4'!$B$4:$H$30,C34)</f>
        <v>0</v>
      </c>
      <c r="G34" s="56">
        <f t="shared" si="4"/>
        <v>0</v>
      </c>
      <c r="I34" s="6"/>
      <c r="J34" s="28"/>
      <c r="K34" s="55">
        <f>+COUNTIF('EMBARCACIONES K1-C1'!$B$4:$L$22,J34)</f>
        <v>0</v>
      </c>
      <c r="L34" s="55">
        <f>+COUNTIF('EMBARCACIONES K2-C2'!$B$4:$J$51,J34)</f>
        <v>0</v>
      </c>
      <c r="M34" s="55">
        <f>+COUNTIF('EMBARCACIONES K4'!$B$4:$H$30,J34)</f>
        <v>0</v>
      </c>
      <c r="N34" s="56">
        <f t="shared" si="5"/>
        <v>0</v>
      </c>
      <c r="P34" s="6"/>
      <c r="Q34" s="28"/>
      <c r="R34" s="55">
        <f>+COUNTIF('EMBARCACIONES K1-C1'!$B$4:$L$22,Q34)</f>
        <v>0</v>
      </c>
      <c r="S34" s="55">
        <f>+COUNTIF('EMBARCACIONES K2-C2'!$B$4:$J$51,Q34)</f>
        <v>0</v>
      </c>
      <c r="T34" s="55">
        <f>+COUNTIF('EMBARCACIONES K4'!$B$4:$H$30,Q34)</f>
        <v>0</v>
      </c>
      <c r="U34" s="56">
        <f t="shared" si="6"/>
        <v>0</v>
      </c>
      <c r="W34" s="6"/>
      <c r="X34" s="28"/>
      <c r="Y34" s="55">
        <f>+COUNTIF('EMBARCACIONES K1-C1'!$B$4:$L$22,X34)</f>
        <v>0</v>
      </c>
      <c r="Z34" s="55">
        <f>+COUNTIF('EMBARCACIONES K2-C2'!$B$4:$J$51,X34)</f>
        <v>0</v>
      </c>
      <c r="AA34" s="55">
        <f>+COUNTIF('EMBARCACIONES K4'!$B$4:$H$30,X34)</f>
        <v>0</v>
      </c>
      <c r="AB34" s="56">
        <f t="shared" si="7"/>
        <v>0</v>
      </c>
    </row>
    <row r="35" spans="2:28" ht="15" customHeight="1" thickBot="1" x14ac:dyDescent="0.35"/>
    <row r="36" spans="2:28" ht="15" customHeight="1" thickBot="1" x14ac:dyDescent="0.35">
      <c r="B36" s="64" t="s">
        <v>68</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6"/>
    </row>
    <row r="37" spans="2:28" s="44" customFormat="1" ht="15" customHeight="1" x14ac:dyDescent="0.3">
      <c r="B37" s="71" t="s">
        <v>69</v>
      </c>
      <c r="C37" s="72"/>
      <c r="D37" s="73"/>
      <c r="E37" s="73"/>
      <c r="F37" s="73"/>
      <c r="G37" s="74"/>
      <c r="H37" s="47"/>
      <c r="I37" s="71" t="s">
        <v>70</v>
      </c>
      <c r="J37" s="72"/>
      <c r="K37" s="73"/>
      <c r="L37" s="73"/>
      <c r="M37" s="73"/>
      <c r="N37" s="74"/>
      <c r="P37" s="71" t="s">
        <v>71</v>
      </c>
      <c r="Q37" s="72"/>
      <c r="R37" s="73"/>
      <c r="S37" s="73"/>
      <c r="T37" s="73"/>
      <c r="U37" s="74"/>
      <c r="W37" s="69" t="s">
        <v>72</v>
      </c>
      <c r="X37" s="70"/>
      <c r="Y37" s="67"/>
      <c r="Z37" s="67"/>
      <c r="AA37" s="67"/>
      <c r="AB37" s="68"/>
    </row>
    <row r="38" spans="2:28" ht="15" customHeight="1" thickBot="1" x14ac:dyDescent="0.35">
      <c r="B38" s="48" t="s">
        <v>63</v>
      </c>
      <c r="C38" s="49" t="s">
        <v>13</v>
      </c>
      <c r="D38" s="50"/>
      <c r="E38" s="50"/>
      <c r="F38" s="50"/>
      <c r="G38" s="51"/>
      <c r="I38" s="48" t="s">
        <v>63</v>
      </c>
      <c r="J38" s="49" t="s">
        <v>13</v>
      </c>
      <c r="K38" s="50"/>
      <c r="L38" s="50"/>
      <c r="M38" s="50"/>
      <c r="N38" s="51"/>
      <c r="P38" s="48" t="s">
        <v>63</v>
      </c>
      <c r="Q38" s="49" t="s">
        <v>13</v>
      </c>
      <c r="R38" s="50"/>
      <c r="S38" s="50"/>
      <c r="T38" s="50"/>
      <c r="U38" s="51"/>
      <c r="W38" s="48" t="s">
        <v>63</v>
      </c>
      <c r="X38" s="49" t="s">
        <v>13</v>
      </c>
      <c r="Y38" s="50"/>
      <c r="Z38" s="50"/>
      <c r="AA38" s="50"/>
      <c r="AB38" s="51"/>
    </row>
    <row r="39" spans="2:28" ht="15" customHeight="1" x14ac:dyDescent="0.3">
      <c r="B39" s="5"/>
      <c r="C39" s="26"/>
      <c r="D39" s="45">
        <f>+COUNTIF('EMBARCACIONES K1-C1'!$B$4:$L$22,C39)</f>
        <v>0</v>
      </c>
      <c r="E39" s="45">
        <f>+COUNTIF('EMBARCACIONES K2-C2'!$B$4:$J$42,C39)</f>
        <v>0</v>
      </c>
      <c r="F39" s="45">
        <f>+COUNTIF('EMBARCACIONES K4'!$B$4:$H$30,C39)</f>
        <v>0</v>
      </c>
      <c r="G39" s="52">
        <f>+SUM(D39:F39)</f>
        <v>0</v>
      </c>
      <c r="I39" s="5"/>
      <c r="J39" s="26"/>
      <c r="K39" s="45">
        <f>+COUNTIF('EMBARCACIONES K1-C1'!$B$4:$L$22,J39)</f>
        <v>0</v>
      </c>
      <c r="L39" s="45">
        <f>+COUNTIF('EMBARCACIONES K2-C2'!$B$4:$J$42,J39)</f>
        <v>0</v>
      </c>
      <c r="M39" s="45">
        <f>+COUNTIF('EMBARCACIONES K4'!$B$4:$H$30,J39)</f>
        <v>0</v>
      </c>
      <c r="N39" s="52">
        <f>+SUM(K39:M39)</f>
        <v>0</v>
      </c>
      <c r="P39" s="5"/>
      <c r="Q39" s="26"/>
      <c r="R39" s="45">
        <f>+COUNTIF('EMBARCACIONES K1-C1'!$B$4:$L$22,Q39)</f>
        <v>0</v>
      </c>
      <c r="S39" s="45">
        <f>+COUNTIF('EMBARCACIONES K2-C2'!$B$4:$J$42,Q39)</f>
        <v>0</v>
      </c>
      <c r="T39" s="45">
        <f>+COUNTIF('EMBARCACIONES K4'!$B$4:$H$30,Q39)</f>
        <v>0</v>
      </c>
      <c r="U39" s="52">
        <f>+SUM(R39:T39)</f>
        <v>0</v>
      </c>
      <c r="W39" s="5"/>
      <c r="X39" s="26"/>
      <c r="Y39" s="45">
        <f>+COUNTIF('EMBARCACIONES K1-C1'!$B$4:$L$22,X39)</f>
        <v>0</v>
      </c>
      <c r="Z39" s="45">
        <f>+COUNTIF('EMBARCACIONES K2-C2'!$B$4:$J$42,X39)</f>
        <v>0</v>
      </c>
      <c r="AA39" s="45">
        <f>+COUNTIF('EMBARCACIONES K4'!$B$4:$H$30,X39)</f>
        <v>0</v>
      </c>
      <c r="AB39" s="52">
        <f>+SUM(Y39:AA39)</f>
        <v>0</v>
      </c>
    </row>
    <row r="40" spans="2:28" ht="15" customHeight="1" x14ac:dyDescent="0.3">
      <c r="B40" s="5"/>
      <c r="C40" s="26"/>
      <c r="D40" s="45">
        <f>+COUNTIF('EMBARCACIONES K1-C1'!$B$4:$L$22,C40)</f>
        <v>0</v>
      </c>
      <c r="E40" s="45">
        <f>+COUNTIF('EMBARCACIONES K2-C2'!$B$4:$J$42,C40)</f>
        <v>0</v>
      </c>
      <c r="F40" s="45">
        <f>+COUNTIF('EMBARCACIONES K4'!$B$4:$H$30,C40)</f>
        <v>0</v>
      </c>
      <c r="G40" s="52">
        <f t="shared" ref="G40:G50" si="8">+SUM(D40:F40)</f>
        <v>0</v>
      </c>
      <c r="I40" s="5"/>
      <c r="J40" s="26"/>
      <c r="K40" s="45">
        <f>+COUNTIF('EMBARCACIONES K1-C1'!$B$4:$L$22,J40)</f>
        <v>0</v>
      </c>
      <c r="L40" s="45">
        <f>+COUNTIF('EMBARCACIONES K2-C2'!$B$4:$J$42,J40)</f>
        <v>0</v>
      </c>
      <c r="M40" s="45">
        <f>+COUNTIF('EMBARCACIONES K4'!$B$4:$H$30,J40)</f>
        <v>0</v>
      </c>
      <c r="N40" s="52">
        <f t="shared" ref="N40:N50" si="9">+SUM(K40:M40)</f>
        <v>0</v>
      </c>
      <c r="P40" s="5"/>
      <c r="Q40" s="26"/>
      <c r="R40" s="45">
        <f>+COUNTIF('EMBARCACIONES K1-C1'!$B$4:$L$22,Q40)</f>
        <v>0</v>
      </c>
      <c r="S40" s="45">
        <f>+COUNTIF('EMBARCACIONES K2-C2'!$B$4:$J$42,Q40)</f>
        <v>0</v>
      </c>
      <c r="T40" s="45">
        <f>+COUNTIF('EMBARCACIONES K4'!$B$4:$H$30,Q40)</f>
        <v>0</v>
      </c>
      <c r="U40" s="52">
        <f t="shared" ref="U40:U50" si="10">+SUM(R40:T40)</f>
        <v>0</v>
      </c>
      <c r="W40" s="5"/>
      <c r="X40" s="26"/>
      <c r="Y40" s="45">
        <f>+COUNTIF('EMBARCACIONES K1-C1'!$B$4:$L$22,X40)</f>
        <v>0</v>
      </c>
      <c r="Z40" s="45">
        <f>+COUNTIF('EMBARCACIONES K2-C2'!$B$4:$J$42,X40)</f>
        <v>0</v>
      </c>
      <c r="AA40" s="45">
        <f>+COUNTIF('EMBARCACIONES K4'!$B$4:$H$30,X40)</f>
        <v>0</v>
      </c>
      <c r="AB40" s="52">
        <f t="shared" ref="AB40:AB50" si="11">+SUM(Y40:AA40)</f>
        <v>0</v>
      </c>
    </row>
    <row r="41" spans="2:28" ht="15" customHeight="1" x14ac:dyDescent="0.3">
      <c r="B41" s="5"/>
      <c r="C41" s="26"/>
      <c r="D41" s="45">
        <f>+COUNTIF('EMBARCACIONES K1-C1'!$B$4:$L$22,C41)</f>
        <v>0</v>
      </c>
      <c r="E41" s="45">
        <f>+COUNTIF('EMBARCACIONES K2-C2'!$B$4:$J$42,C41)</f>
        <v>0</v>
      </c>
      <c r="F41" s="45">
        <f>+COUNTIF('EMBARCACIONES K4'!$B$4:$H$30,C41)</f>
        <v>0</v>
      </c>
      <c r="G41" s="52">
        <f t="shared" si="8"/>
        <v>0</v>
      </c>
      <c r="I41" s="5"/>
      <c r="J41" s="26"/>
      <c r="K41" s="45">
        <f>+COUNTIF('EMBARCACIONES K1-C1'!$B$4:$L$22,J41)</f>
        <v>0</v>
      </c>
      <c r="L41" s="45">
        <f>+COUNTIF('EMBARCACIONES K2-C2'!$B$4:$J$42,J41)</f>
        <v>0</v>
      </c>
      <c r="M41" s="45">
        <f>+COUNTIF('EMBARCACIONES K4'!$B$4:$H$30,J41)</f>
        <v>0</v>
      </c>
      <c r="N41" s="52">
        <f t="shared" si="9"/>
        <v>0</v>
      </c>
      <c r="P41" s="5"/>
      <c r="Q41" s="26"/>
      <c r="R41" s="45">
        <f>+COUNTIF('EMBARCACIONES K1-C1'!$B$4:$L$22,Q41)</f>
        <v>0</v>
      </c>
      <c r="S41" s="45">
        <f>+COUNTIF('EMBARCACIONES K2-C2'!$B$4:$J$42,Q41)</f>
        <v>0</v>
      </c>
      <c r="T41" s="45">
        <f>+COUNTIF('EMBARCACIONES K4'!$B$4:$H$30,Q41)</f>
        <v>0</v>
      </c>
      <c r="U41" s="52">
        <f t="shared" si="10"/>
        <v>0</v>
      </c>
      <c r="W41" s="5"/>
      <c r="X41" s="26"/>
      <c r="Y41" s="45">
        <f>+COUNTIF('EMBARCACIONES K1-C1'!$B$4:$L$22,X41)</f>
        <v>0</v>
      </c>
      <c r="Z41" s="45">
        <f>+COUNTIF('EMBARCACIONES K2-C2'!$B$4:$J$42,X41)</f>
        <v>0</v>
      </c>
      <c r="AA41" s="45">
        <f>+COUNTIF('EMBARCACIONES K4'!$B$4:$H$30,X41)</f>
        <v>0</v>
      </c>
      <c r="AB41" s="52">
        <f t="shared" si="11"/>
        <v>0</v>
      </c>
    </row>
    <row r="42" spans="2:28" ht="15" customHeight="1" x14ac:dyDescent="0.3">
      <c r="B42" s="5"/>
      <c r="C42" s="26"/>
      <c r="D42" s="45">
        <f>+COUNTIF('EMBARCACIONES K1-C1'!$B$4:$L$22,C42)</f>
        <v>0</v>
      </c>
      <c r="E42" s="45">
        <f>+COUNTIF('EMBARCACIONES K2-C2'!$B$4:$J$42,C42)</f>
        <v>0</v>
      </c>
      <c r="F42" s="45">
        <f>+COUNTIF('EMBARCACIONES K4'!$B$4:$H$30,C42)</f>
        <v>0</v>
      </c>
      <c r="G42" s="52">
        <f t="shared" si="8"/>
        <v>0</v>
      </c>
      <c r="I42" s="5"/>
      <c r="J42" s="26"/>
      <c r="K42" s="45">
        <f>+COUNTIF('EMBARCACIONES K1-C1'!$B$4:$L$22,J42)</f>
        <v>0</v>
      </c>
      <c r="L42" s="45">
        <f>+COUNTIF('EMBARCACIONES K2-C2'!$B$4:$J$42,J42)</f>
        <v>0</v>
      </c>
      <c r="M42" s="45">
        <f>+COUNTIF('EMBARCACIONES K4'!$B$4:$H$30,J42)</f>
        <v>0</v>
      </c>
      <c r="N42" s="52">
        <f t="shared" si="9"/>
        <v>0</v>
      </c>
      <c r="P42" s="5"/>
      <c r="Q42" s="26"/>
      <c r="R42" s="45">
        <f>+COUNTIF('EMBARCACIONES K1-C1'!$B$4:$L$22,Q42)</f>
        <v>0</v>
      </c>
      <c r="S42" s="45">
        <f>+COUNTIF('EMBARCACIONES K2-C2'!$B$4:$J$42,Q42)</f>
        <v>0</v>
      </c>
      <c r="T42" s="45">
        <f>+COUNTIF('EMBARCACIONES K4'!$B$4:$H$30,Q42)</f>
        <v>0</v>
      </c>
      <c r="U42" s="52">
        <f t="shared" si="10"/>
        <v>0</v>
      </c>
      <c r="W42" s="5"/>
      <c r="X42" s="26"/>
      <c r="Y42" s="45">
        <f>+COUNTIF('EMBARCACIONES K1-C1'!$B$4:$L$22,X42)</f>
        <v>0</v>
      </c>
      <c r="Z42" s="45">
        <f>+COUNTIF('EMBARCACIONES K2-C2'!$B$4:$J$42,X42)</f>
        <v>0</v>
      </c>
      <c r="AA42" s="45">
        <f>+COUNTIF('EMBARCACIONES K4'!$B$4:$H$30,X42)</f>
        <v>0</v>
      </c>
      <c r="AB42" s="52">
        <f t="shared" si="11"/>
        <v>0</v>
      </c>
    </row>
    <row r="43" spans="2:28" ht="15" customHeight="1" x14ac:dyDescent="0.3">
      <c r="B43" s="5"/>
      <c r="C43" s="26"/>
      <c r="D43" s="45">
        <f>+COUNTIF('EMBARCACIONES K1-C1'!$B$4:$L$22,C43)</f>
        <v>0</v>
      </c>
      <c r="E43" s="45">
        <f>+COUNTIF('EMBARCACIONES K2-C2'!$B$4:$J$42,C43)</f>
        <v>0</v>
      </c>
      <c r="F43" s="45">
        <f>+COUNTIF('EMBARCACIONES K4'!$B$4:$H$30,C43)</f>
        <v>0</v>
      </c>
      <c r="G43" s="52">
        <f t="shared" si="8"/>
        <v>0</v>
      </c>
      <c r="I43" s="5"/>
      <c r="J43" s="26"/>
      <c r="K43" s="45">
        <f>+COUNTIF('EMBARCACIONES K1-C1'!$B$4:$L$22,J43)</f>
        <v>0</v>
      </c>
      <c r="L43" s="45">
        <f>+COUNTIF('EMBARCACIONES K2-C2'!$B$4:$J$42,J43)</f>
        <v>0</v>
      </c>
      <c r="M43" s="45">
        <f>+COUNTIF('EMBARCACIONES K4'!$B$4:$H$30,J43)</f>
        <v>0</v>
      </c>
      <c r="N43" s="52">
        <f t="shared" si="9"/>
        <v>0</v>
      </c>
      <c r="P43" s="5"/>
      <c r="Q43" s="26"/>
      <c r="R43" s="45">
        <f>+COUNTIF('EMBARCACIONES K1-C1'!$B$4:$L$22,Q43)</f>
        <v>0</v>
      </c>
      <c r="S43" s="45">
        <f>+COUNTIF('EMBARCACIONES K2-C2'!$B$4:$J$42,Q43)</f>
        <v>0</v>
      </c>
      <c r="T43" s="45">
        <f>+COUNTIF('EMBARCACIONES K4'!$B$4:$H$30,Q43)</f>
        <v>0</v>
      </c>
      <c r="U43" s="52">
        <f t="shared" si="10"/>
        <v>0</v>
      </c>
      <c r="W43" s="5"/>
      <c r="X43" s="26"/>
      <c r="Y43" s="45">
        <f>+COUNTIF('EMBARCACIONES K1-C1'!$B$4:$L$22,X43)</f>
        <v>0</v>
      </c>
      <c r="Z43" s="45">
        <f>+COUNTIF('EMBARCACIONES K2-C2'!$B$4:$J$42,X43)</f>
        <v>0</v>
      </c>
      <c r="AA43" s="45">
        <f>+COUNTIF('EMBARCACIONES K4'!$B$4:$H$30,X43)</f>
        <v>0</v>
      </c>
      <c r="AB43" s="52">
        <f t="shared" si="11"/>
        <v>0</v>
      </c>
    </row>
    <row r="44" spans="2:28" ht="15" customHeight="1" x14ac:dyDescent="0.3">
      <c r="B44" s="5"/>
      <c r="C44" s="26"/>
      <c r="D44" s="45">
        <f>+COUNTIF('EMBARCACIONES K1-C1'!$B$4:$L$22,C44)</f>
        <v>0</v>
      </c>
      <c r="E44" s="45">
        <f>+COUNTIF('EMBARCACIONES K2-C2'!$B$4:$J$42,C44)</f>
        <v>0</v>
      </c>
      <c r="F44" s="45">
        <f>+COUNTIF('EMBARCACIONES K4'!$B$4:$H$30,C44)</f>
        <v>0</v>
      </c>
      <c r="G44" s="52">
        <f t="shared" si="8"/>
        <v>0</v>
      </c>
      <c r="I44" s="5"/>
      <c r="J44" s="26"/>
      <c r="K44" s="45">
        <f>+COUNTIF('EMBARCACIONES K1-C1'!$B$4:$L$22,J44)</f>
        <v>0</v>
      </c>
      <c r="L44" s="45">
        <f>+COUNTIF('EMBARCACIONES K2-C2'!$B$4:$J$42,J44)</f>
        <v>0</v>
      </c>
      <c r="M44" s="45">
        <f>+COUNTIF('EMBARCACIONES K4'!$B$4:$H$30,J44)</f>
        <v>0</v>
      </c>
      <c r="N44" s="52">
        <f t="shared" si="9"/>
        <v>0</v>
      </c>
      <c r="P44" s="5"/>
      <c r="Q44" s="26"/>
      <c r="R44" s="45">
        <f>+COUNTIF('EMBARCACIONES K1-C1'!$B$4:$L$22,Q44)</f>
        <v>0</v>
      </c>
      <c r="S44" s="45">
        <f>+COUNTIF('EMBARCACIONES K2-C2'!$B$4:$J$42,Q44)</f>
        <v>0</v>
      </c>
      <c r="T44" s="45">
        <f>+COUNTIF('EMBARCACIONES K4'!$B$4:$H$30,Q44)</f>
        <v>0</v>
      </c>
      <c r="U44" s="52">
        <f t="shared" si="10"/>
        <v>0</v>
      </c>
      <c r="W44" s="5"/>
      <c r="X44" s="26"/>
      <c r="Y44" s="45">
        <f>+COUNTIF('EMBARCACIONES K1-C1'!$B$4:$L$22,X44)</f>
        <v>0</v>
      </c>
      <c r="Z44" s="45">
        <f>+COUNTIF('EMBARCACIONES K2-C2'!$B$4:$J$42,X44)</f>
        <v>0</v>
      </c>
      <c r="AA44" s="45">
        <f>+COUNTIF('EMBARCACIONES K4'!$B$4:$H$30,X44)</f>
        <v>0</v>
      </c>
      <c r="AB44" s="52">
        <f t="shared" si="11"/>
        <v>0</v>
      </c>
    </row>
    <row r="45" spans="2:28" ht="15" customHeight="1" x14ac:dyDescent="0.3">
      <c r="B45" s="5"/>
      <c r="C45" s="26"/>
      <c r="D45" s="45">
        <f>+COUNTIF('EMBARCACIONES K1-C1'!$B$4:$L$22,C45)</f>
        <v>0</v>
      </c>
      <c r="E45" s="45">
        <f>+COUNTIF('EMBARCACIONES K2-C2'!$B$4:$J$42,C45)</f>
        <v>0</v>
      </c>
      <c r="F45" s="45">
        <f>+COUNTIF('EMBARCACIONES K4'!$B$4:$H$30,C45)</f>
        <v>0</v>
      </c>
      <c r="G45" s="52">
        <f t="shared" si="8"/>
        <v>0</v>
      </c>
      <c r="I45" s="5"/>
      <c r="J45" s="26"/>
      <c r="K45" s="45">
        <f>+COUNTIF('EMBARCACIONES K1-C1'!$B$4:$L$22,J45)</f>
        <v>0</v>
      </c>
      <c r="L45" s="45">
        <f>+COUNTIF('EMBARCACIONES K2-C2'!$B$4:$J$42,J45)</f>
        <v>0</v>
      </c>
      <c r="M45" s="45">
        <f>+COUNTIF('EMBARCACIONES K4'!$B$4:$H$30,J45)</f>
        <v>0</v>
      </c>
      <c r="N45" s="52">
        <f t="shared" si="9"/>
        <v>0</v>
      </c>
      <c r="P45" s="5"/>
      <c r="Q45" s="26"/>
      <c r="R45" s="45">
        <f>+COUNTIF('EMBARCACIONES K1-C1'!$B$4:$L$22,Q45)</f>
        <v>0</v>
      </c>
      <c r="S45" s="45">
        <f>+COUNTIF('EMBARCACIONES K2-C2'!$B$4:$J$42,Q45)</f>
        <v>0</v>
      </c>
      <c r="T45" s="45">
        <f>+COUNTIF('EMBARCACIONES K4'!$B$4:$H$30,Q45)</f>
        <v>0</v>
      </c>
      <c r="U45" s="52">
        <f t="shared" si="10"/>
        <v>0</v>
      </c>
      <c r="W45" s="5"/>
      <c r="X45" s="26"/>
      <c r="Y45" s="45">
        <f>+COUNTIF('EMBARCACIONES K1-C1'!$B$4:$L$22,X45)</f>
        <v>0</v>
      </c>
      <c r="Z45" s="45">
        <f>+COUNTIF('EMBARCACIONES K2-C2'!$B$4:$J$42,X45)</f>
        <v>0</v>
      </c>
      <c r="AA45" s="45">
        <f>+COUNTIF('EMBARCACIONES K4'!$B$4:$H$30,X45)</f>
        <v>0</v>
      </c>
      <c r="AB45" s="52">
        <f t="shared" si="11"/>
        <v>0</v>
      </c>
    </row>
    <row r="46" spans="2:28" ht="15" customHeight="1" x14ac:dyDescent="0.3">
      <c r="B46" s="5"/>
      <c r="C46" s="26"/>
      <c r="D46" s="45">
        <f>+COUNTIF('EMBARCACIONES K1-C1'!$B$4:$L$22,C46)</f>
        <v>0</v>
      </c>
      <c r="E46" s="45">
        <f>+COUNTIF('EMBARCACIONES K2-C2'!$B$4:$J$42,C46)</f>
        <v>0</v>
      </c>
      <c r="F46" s="45">
        <f>+COUNTIF('EMBARCACIONES K4'!$B$4:$H$30,C46)</f>
        <v>0</v>
      </c>
      <c r="G46" s="52">
        <f t="shared" si="8"/>
        <v>0</v>
      </c>
      <c r="I46" s="5"/>
      <c r="J46" s="26"/>
      <c r="K46" s="45">
        <f>+COUNTIF('EMBARCACIONES K1-C1'!$B$4:$L$22,J46)</f>
        <v>0</v>
      </c>
      <c r="L46" s="45">
        <f>+COUNTIF('EMBARCACIONES K2-C2'!$B$4:$J$42,J46)</f>
        <v>0</v>
      </c>
      <c r="M46" s="45">
        <f>+COUNTIF('EMBARCACIONES K4'!$B$4:$H$30,J46)</f>
        <v>0</v>
      </c>
      <c r="N46" s="52">
        <f t="shared" si="9"/>
        <v>0</v>
      </c>
      <c r="P46" s="5"/>
      <c r="Q46" s="26"/>
      <c r="R46" s="45">
        <f>+COUNTIF('EMBARCACIONES K1-C1'!$B$4:$L$22,Q46)</f>
        <v>0</v>
      </c>
      <c r="S46" s="45">
        <f>+COUNTIF('EMBARCACIONES K2-C2'!$B$4:$J$42,Q46)</f>
        <v>0</v>
      </c>
      <c r="T46" s="45">
        <f>+COUNTIF('EMBARCACIONES K4'!$B$4:$H$30,Q46)</f>
        <v>0</v>
      </c>
      <c r="U46" s="52">
        <f t="shared" si="10"/>
        <v>0</v>
      </c>
      <c r="W46" s="5"/>
      <c r="X46" s="26"/>
      <c r="Y46" s="45">
        <f>+COUNTIF('EMBARCACIONES K1-C1'!$B$4:$L$22,X46)</f>
        <v>0</v>
      </c>
      <c r="Z46" s="45">
        <f>+COUNTIF('EMBARCACIONES K2-C2'!$B$4:$J$42,X46)</f>
        <v>0</v>
      </c>
      <c r="AA46" s="45">
        <f>+COUNTIF('EMBARCACIONES K4'!$B$4:$H$30,X46)</f>
        <v>0</v>
      </c>
      <c r="AB46" s="52">
        <f t="shared" si="11"/>
        <v>0</v>
      </c>
    </row>
    <row r="47" spans="2:28" ht="15" customHeight="1" x14ac:dyDescent="0.3">
      <c r="B47" s="5"/>
      <c r="C47" s="26"/>
      <c r="D47" s="45">
        <f>+COUNTIF('EMBARCACIONES K1-C1'!$B$4:$L$22,C47)</f>
        <v>0</v>
      </c>
      <c r="E47" s="45">
        <f>+COUNTIF('EMBARCACIONES K2-C2'!$B$4:$J$42,C47)</f>
        <v>0</v>
      </c>
      <c r="F47" s="45">
        <f>+COUNTIF('EMBARCACIONES K4'!$B$4:$H$30,C47)</f>
        <v>0</v>
      </c>
      <c r="G47" s="52">
        <f t="shared" si="8"/>
        <v>0</v>
      </c>
      <c r="I47" s="5"/>
      <c r="J47" s="26"/>
      <c r="K47" s="45">
        <f>+COUNTIF('EMBARCACIONES K1-C1'!$B$4:$L$22,J47)</f>
        <v>0</v>
      </c>
      <c r="L47" s="45">
        <f>+COUNTIF('EMBARCACIONES K2-C2'!$B$4:$J$42,J47)</f>
        <v>0</v>
      </c>
      <c r="M47" s="45">
        <f>+COUNTIF('EMBARCACIONES K4'!$B$4:$H$30,J47)</f>
        <v>0</v>
      </c>
      <c r="N47" s="52">
        <f t="shared" si="9"/>
        <v>0</v>
      </c>
      <c r="P47" s="5"/>
      <c r="Q47" s="26"/>
      <c r="R47" s="45">
        <f>+COUNTIF('EMBARCACIONES K1-C1'!$B$4:$L$22,Q47)</f>
        <v>0</v>
      </c>
      <c r="S47" s="45">
        <f>+COUNTIF('EMBARCACIONES K2-C2'!$B$4:$J$42,Q47)</f>
        <v>0</v>
      </c>
      <c r="T47" s="45">
        <f>+COUNTIF('EMBARCACIONES K4'!$B$4:$H$30,Q47)</f>
        <v>0</v>
      </c>
      <c r="U47" s="52">
        <f t="shared" si="10"/>
        <v>0</v>
      </c>
      <c r="W47" s="5"/>
      <c r="X47" s="26"/>
      <c r="Y47" s="45">
        <f>+COUNTIF('EMBARCACIONES K1-C1'!$B$4:$L$22,X47)</f>
        <v>0</v>
      </c>
      <c r="Z47" s="45">
        <f>+COUNTIF('EMBARCACIONES K2-C2'!$B$4:$J$42,X47)</f>
        <v>0</v>
      </c>
      <c r="AA47" s="45">
        <f>+COUNTIF('EMBARCACIONES K4'!$B$4:$H$30,X47)</f>
        <v>0</v>
      </c>
      <c r="AB47" s="52">
        <f t="shared" si="11"/>
        <v>0</v>
      </c>
    </row>
    <row r="48" spans="2:28" ht="15" customHeight="1" x14ac:dyDescent="0.3">
      <c r="B48" s="5"/>
      <c r="C48" s="26"/>
      <c r="D48" s="45">
        <f>+COUNTIF('EMBARCACIONES K1-C1'!$B$4:$L$22,C48)</f>
        <v>0</v>
      </c>
      <c r="E48" s="45">
        <f>+COUNTIF('EMBARCACIONES K2-C2'!$B$4:$J$42,C48)</f>
        <v>0</v>
      </c>
      <c r="F48" s="45">
        <f>+COUNTIF('EMBARCACIONES K4'!$B$4:$H$30,C48)</f>
        <v>0</v>
      </c>
      <c r="G48" s="52">
        <f t="shared" si="8"/>
        <v>0</v>
      </c>
      <c r="I48" s="5"/>
      <c r="J48" s="26"/>
      <c r="K48" s="45">
        <f>+COUNTIF('EMBARCACIONES K1-C1'!$B$4:$L$22,J48)</f>
        <v>0</v>
      </c>
      <c r="L48" s="45">
        <f>+COUNTIF('EMBARCACIONES K2-C2'!$B$4:$J$42,J48)</f>
        <v>0</v>
      </c>
      <c r="M48" s="45">
        <f>+COUNTIF('EMBARCACIONES K4'!$B$4:$H$30,J48)</f>
        <v>0</v>
      </c>
      <c r="N48" s="52">
        <f t="shared" si="9"/>
        <v>0</v>
      </c>
      <c r="P48" s="5"/>
      <c r="Q48" s="26"/>
      <c r="R48" s="45">
        <f>+COUNTIF('EMBARCACIONES K1-C1'!$B$4:$L$22,Q48)</f>
        <v>0</v>
      </c>
      <c r="S48" s="45">
        <f>+COUNTIF('EMBARCACIONES K2-C2'!$B$4:$J$42,Q48)</f>
        <v>0</v>
      </c>
      <c r="T48" s="45">
        <f>+COUNTIF('EMBARCACIONES K4'!$B$4:$H$30,Q48)</f>
        <v>0</v>
      </c>
      <c r="U48" s="52">
        <f t="shared" si="10"/>
        <v>0</v>
      </c>
      <c r="W48" s="5"/>
      <c r="X48" s="26"/>
      <c r="Y48" s="45">
        <f>+COUNTIF('EMBARCACIONES K1-C1'!$B$4:$L$22,X48)</f>
        <v>0</v>
      </c>
      <c r="Z48" s="45">
        <f>+COUNTIF('EMBARCACIONES K2-C2'!$B$4:$J$42,X48)</f>
        <v>0</v>
      </c>
      <c r="AA48" s="45">
        <f>+COUNTIF('EMBARCACIONES K4'!$B$4:$H$30,X48)</f>
        <v>0</v>
      </c>
      <c r="AB48" s="52">
        <f t="shared" si="11"/>
        <v>0</v>
      </c>
    </row>
    <row r="49" spans="2:28" ht="15" customHeight="1" x14ac:dyDescent="0.3">
      <c r="B49" s="5"/>
      <c r="C49" s="26"/>
      <c r="D49" s="45">
        <f>+COUNTIF('EMBARCACIONES K1-C1'!$B$4:$L$22,C49)</f>
        <v>0</v>
      </c>
      <c r="E49" s="45">
        <f>+COUNTIF('EMBARCACIONES K2-C2'!$B$4:$J$42,C49)</f>
        <v>0</v>
      </c>
      <c r="F49" s="45">
        <f>+COUNTIF('EMBARCACIONES K4'!$B$4:$H$30,C49)</f>
        <v>0</v>
      </c>
      <c r="G49" s="52">
        <f t="shared" si="8"/>
        <v>0</v>
      </c>
      <c r="I49" s="5"/>
      <c r="J49" s="26"/>
      <c r="K49" s="45">
        <f>+COUNTIF('EMBARCACIONES K1-C1'!$B$4:$L$22,J49)</f>
        <v>0</v>
      </c>
      <c r="L49" s="45">
        <f>+COUNTIF('EMBARCACIONES K2-C2'!$B$4:$J$42,J49)</f>
        <v>0</v>
      </c>
      <c r="M49" s="45">
        <f>+COUNTIF('EMBARCACIONES K4'!$B$4:$H$30,J49)</f>
        <v>0</v>
      </c>
      <c r="N49" s="52">
        <f t="shared" si="9"/>
        <v>0</v>
      </c>
      <c r="P49" s="5"/>
      <c r="Q49" s="26"/>
      <c r="R49" s="45">
        <f>+COUNTIF('EMBARCACIONES K1-C1'!$B$4:$L$22,Q49)</f>
        <v>0</v>
      </c>
      <c r="S49" s="45">
        <f>+COUNTIF('EMBARCACIONES K2-C2'!$B$4:$J$42,Q49)</f>
        <v>0</v>
      </c>
      <c r="T49" s="45">
        <f>+COUNTIF('EMBARCACIONES K4'!$B$4:$H$30,Q49)</f>
        <v>0</v>
      </c>
      <c r="U49" s="52">
        <f t="shared" si="10"/>
        <v>0</v>
      </c>
      <c r="W49" s="5"/>
      <c r="X49" s="26"/>
      <c r="Y49" s="45">
        <f>+COUNTIF('EMBARCACIONES K1-C1'!$B$4:$L$22,X49)</f>
        <v>0</v>
      </c>
      <c r="Z49" s="45">
        <f>+COUNTIF('EMBARCACIONES K2-C2'!$B$4:$J$42,X49)</f>
        <v>0</v>
      </c>
      <c r="AA49" s="45">
        <f>+COUNTIF('EMBARCACIONES K4'!$B$4:$H$30,X49)</f>
        <v>0</v>
      </c>
      <c r="AB49" s="52">
        <f t="shared" si="11"/>
        <v>0</v>
      </c>
    </row>
    <row r="50" spans="2:28" ht="15" customHeight="1" thickBot="1" x14ac:dyDescent="0.35">
      <c r="B50" s="6"/>
      <c r="C50" s="28"/>
      <c r="D50" s="55">
        <f>+COUNTIF('EMBARCACIONES K1-C1'!$B$4:$L$22,C50)</f>
        <v>0</v>
      </c>
      <c r="E50" s="55">
        <f>+COUNTIF('EMBARCACIONES K2-C2'!$B$4:$J$42,C50)</f>
        <v>0</v>
      </c>
      <c r="F50" s="55">
        <f>+COUNTIF('EMBARCACIONES K4'!$B$4:$H$30,C50)</f>
        <v>0</v>
      </c>
      <c r="G50" s="56">
        <f t="shared" si="8"/>
        <v>0</v>
      </c>
      <c r="I50" s="6"/>
      <c r="J50" s="28"/>
      <c r="K50" s="55">
        <f>+COUNTIF('EMBARCACIONES K1-C1'!$B$4:$L$22,J50)</f>
        <v>0</v>
      </c>
      <c r="L50" s="55">
        <f>+COUNTIF('EMBARCACIONES K2-C2'!$B$4:$J$42,J50)</f>
        <v>0</v>
      </c>
      <c r="M50" s="55">
        <f>+COUNTIF('EMBARCACIONES K4'!$B$4:$H$30,J50)</f>
        <v>0</v>
      </c>
      <c r="N50" s="56">
        <f t="shared" si="9"/>
        <v>0</v>
      </c>
      <c r="P50" s="6"/>
      <c r="Q50" s="28"/>
      <c r="R50" s="55">
        <f>+COUNTIF('EMBARCACIONES K1-C1'!$B$4:$L$22,Q50)</f>
        <v>0</v>
      </c>
      <c r="S50" s="55">
        <f>+COUNTIF('EMBARCACIONES K2-C2'!$B$4:$J$42,Q50)</f>
        <v>0</v>
      </c>
      <c r="T50" s="55">
        <f>+COUNTIF('EMBARCACIONES K4'!$B$4:$H$30,Q50)</f>
        <v>0</v>
      </c>
      <c r="U50" s="56">
        <f t="shared" si="10"/>
        <v>0</v>
      </c>
      <c r="W50" s="6"/>
      <c r="X50" s="28"/>
      <c r="Y50" s="55">
        <f>+COUNTIF('EMBARCACIONES K1-C1'!$B$4:$L$22,X50)</f>
        <v>0</v>
      </c>
      <c r="Z50" s="55">
        <f>+COUNTIF('EMBARCACIONES K2-C2'!$B$4:$J$42,X50)</f>
        <v>0</v>
      </c>
      <c r="AA50" s="55">
        <f>+COUNTIF('EMBARCACIONES K4'!$B$4:$H$30,X50)</f>
        <v>0</v>
      </c>
      <c r="AB50" s="56">
        <f t="shared" si="11"/>
        <v>0</v>
      </c>
    </row>
    <row r="51" spans="2:28" ht="15" customHeight="1" thickBot="1" x14ac:dyDescent="0.35"/>
    <row r="52" spans="2:28" ht="15" customHeight="1" thickBot="1" x14ac:dyDescent="0.35">
      <c r="B52" s="64" t="s">
        <v>68</v>
      </c>
      <c r="C52" s="65"/>
      <c r="D52" s="65"/>
      <c r="E52" s="65"/>
      <c r="F52" s="65"/>
      <c r="G52" s="65"/>
      <c r="H52" s="65"/>
      <c r="I52" s="65"/>
      <c r="J52" s="65"/>
      <c r="K52" s="65"/>
      <c r="L52" s="65"/>
      <c r="M52" s="65"/>
      <c r="N52" s="66"/>
      <c r="O52" s="29"/>
      <c r="P52" s="64" t="s">
        <v>74</v>
      </c>
      <c r="Q52" s="65"/>
      <c r="R52" s="65"/>
      <c r="S52" s="65"/>
      <c r="T52" s="65"/>
      <c r="U52" s="65"/>
      <c r="V52" s="65"/>
      <c r="W52" s="65"/>
      <c r="X52" s="65"/>
      <c r="Y52" s="65"/>
      <c r="Z52" s="65"/>
      <c r="AA52" s="65"/>
      <c r="AB52" s="66"/>
    </row>
    <row r="53" spans="2:28" s="44" customFormat="1" ht="15" customHeight="1" x14ac:dyDescent="0.3">
      <c r="B53" s="71" t="s">
        <v>134</v>
      </c>
      <c r="C53" s="72"/>
      <c r="D53" s="73"/>
      <c r="E53" s="73"/>
      <c r="F53" s="73"/>
      <c r="G53" s="74"/>
      <c r="H53" s="47"/>
      <c r="I53" s="71" t="s">
        <v>135</v>
      </c>
      <c r="J53" s="72"/>
      <c r="K53" s="73"/>
      <c r="L53" s="73"/>
      <c r="M53" s="73"/>
      <c r="N53" s="74"/>
      <c r="O53" s="47"/>
      <c r="P53" s="71" t="s">
        <v>136</v>
      </c>
      <c r="Q53" s="72"/>
      <c r="R53" s="73"/>
      <c r="S53" s="73"/>
      <c r="T53" s="73"/>
      <c r="U53" s="74"/>
      <c r="V53" s="46"/>
      <c r="W53" s="71" t="s">
        <v>137</v>
      </c>
      <c r="X53" s="72"/>
      <c r="Y53" s="73"/>
      <c r="Z53" s="73"/>
      <c r="AA53" s="73"/>
      <c r="AB53" s="74"/>
    </row>
    <row r="54" spans="2:28" ht="15" customHeight="1" thickBot="1" x14ac:dyDescent="0.35">
      <c r="B54" s="48" t="s">
        <v>63</v>
      </c>
      <c r="C54" s="49" t="s">
        <v>13</v>
      </c>
      <c r="D54" s="50"/>
      <c r="E54" s="50"/>
      <c r="F54" s="50"/>
      <c r="G54" s="51"/>
      <c r="I54" s="48" t="s">
        <v>63</v>
      </c>
      <c r="J54" s="49" t="s">
        <v>13</v>
      </c>
      <c r="K54" s="50"/>
      <c r="L54" s="50"/>
      <c r="M54" s="50"/>
      <c r="N54" s="51"/>
      <c r="O54" s="46"/>
      <c r="P54" s="48" t="s">
        <v>63</v>
      </c>
      <c r="Q54" s="49" t="s">
        <v>13</v>
      </c>
      <c r="R54" s="50"/>
      <c r="S54" s="50"/>
      <c r="T54" s="50"/>
      <c r="U54" s="51"/>
      <c r="V54" s="46"/>
      <c r="W54" s="48" t="s">
        <v>63</v>
      </c>
      <c r="X54" s="49" t="s">
        <v>13</v>
      </c>
      <c r="Y54" s="50"/>
      <c r="Z54" s="50"/>
      <c r="AA54" s="50"/>
      <c r="AB54" s="51"/>
    </row>
    <row r="55" spans="2:28" ht="15" customHeight="1" x14ac:dyDescent="0.3">
      <c r="B55" s="18"/>
      <c r="C55" s="27"/>
      <c r="D55" s="53">
        <f>+COUNTIF('EMBARCACIONES K1-C1'!$B$4:$L$22,C55)</f>
        <v>0</v>
      </c>
      <c r="E55" s="53">
        <f>+COUNTIF('EMBARCACIONES K2-C2'!$B$4:$J$51,C55)</f>
        <v>0</v>
      </c>
      <c r="F55" s="53">
        <f>+COUNTIF('EMBARCACIONES K4'!$B$4:$H$30,C55)</f>
        <v>0</v>
      </c>
      <c r="G55" s="54">
        <f>+SUM(D55:F55)</f>
        <v>0</v>
      </c>
      <c r="I55" s="18"/>
      <c r="J55" s="27"/>
      <c r="K55" s="53">
        <f>+COUNTIF('EMBARCACIONES K1-C1'!$B$4:$L$22,J55)</f>
        <v>0</v>
      </c>
      <c r="L55" s="53">
        <f>+COUNTIF('EMBARCACIONES K2-C2'!$B$4:$J$51,J55)</f>
        <v>0</v>
      </c>
      <c r="M55" s="53">
        <f>+COUNTIF('EMBARCACIONES K4'!$B$4:$H$30,J55)</f>
        <v>0</v>
      </c>
      <c r="N55" s="54">
        <f>+SUM(K55:M55)</f>
        <v>0</v>
      </c>
      <c r="O55" s="46"/>
      <c r="P55" s="18"/>
      <c r="Q55" s="27"/>
      <c r="R55" s="53">
        <f>+COUNTIF('EMBARCACIONES K1-C1'!$B$4:$L$32,Q55)</f>
        <v>0</v>
      </c>
      <c r="S55" s="53">
        <f>+COUNTIF('EMBARCACIONES K2-C2'!$B$4:$J$51,Q55)</f>
        <v>0</v>
      </c>
      <c r="T55" s="53">
        <f>+COUNTIF('EMBARCACIONES K4'!$B$4:$H$30,Q55)</f>
        <v>0</v>
      </c>
      <c r="U55" s="54">
        <f>+SUM(R55:T55)</f>
        <v>0</v>
      </c>
      <c r="V55" s="46"/>
      <c r="W55" s="18"/>
      <c r="X55" s="27"/>
      <c r="Y55" s="53">
        <f>+COUNTIF('EMBARCACIONES K1-C1'!$B$4:$L$32,X55)</f>
        <v>0</v>
      </c>
      <c r="Z55" s="53">
        <f>+COUNTIF('EMBARCACIONES K2-C2'!$B$4:$J$51,X55)</f>
        <v>0</v>
      </c>
      <c r="AA55" s="53">
        <f>+COUNTIF('EMBARCACIONES K4'!$B$4:$H$30,X55)</f>
        <v>0</v>
      </c>
      <c r="AB55" s="54">
        <f>+SUM(Y55:AA55)</f>
        <v>0</v>
      </c>
    </row>
    <row r="56" spans="2:28" ht="15" customHeight="1" x14ac:dyDescent="0.3">
      <c r="B56" s="5"/>
      <c r="C56" s="26"/>
      <c r="D56" s="45">
        <f>+COUNTIF('EMBARCACIONES K1-C1'!$B$4:$L$22,C56)</f>
        <v>0</v>
      </c>
      <c r="E56" s="45">
        <f>+COUNTIF('EMBARCACIONES K2-C2'!$B$4:$J$51,C56)</f>
        <v>0</v>
      </c>
      <c r="F56" s="45">
        <f>+COUNTIF('EMBARCACIONES K4'!$B$4:$H$30,C56)</f>
        <v>0</v>
      </c>
      <c r="G56" s="52">
        <f t="shared" ref="G56:G62" si="12">+SUM(D56:F56)</f>
        <v>0</v>
      </c>
      <c r="I56" s="5"/>
      <c r="J56" s="26"/>
      <c r="K56" s="45">
        <f>+COUNTIF('EMBARCACIONES K1-C1'!$B$4:$L$22,J56)</f>
        <v>0</v>
      </c>
      <c r="L56" s="45">
        <f>+COUNTIF('EMBARCACIONES K2-C2'!$B$4:$J$51,J56)</f>
        <v>0</v>
      </c>
      <c r="M56" s="45">
        <f>+COUNTIF('EMBARCACIONES K4'!$B$4:$H$30,J56)</f>
        <v>0</v>
      </c>
      <c r="N56" s="52">
        <f t="shared" ref="N56:N62" si="13">+SUM(K56:M56)</f>
        <v>0</v>
      </c>
      <c r="O56" s="46"/>
      <c r="P56" s="5"/>
      <c r="Q56" s="26"/>
      <c r="R56" s="45">
        <f>+COUNTIF('EMBARCACIONES K1-C1'!$B$4:$L$32,Q56)</f>
        <v>0</v>
      </c>
      <c r="S56" s="45">
        <f>+COUNTIF('EMBARCACIONES K2-C2'!$B$4:$J$51,Q56)</f>
        <v>0</v>
      </c>
      <c r="T56" s="45">
        <f>+COUNTIF('EMBARCACIONES K4'!$B$4:$H$30,Q56)</f>
        <v>0</v>
      </c>
      <c r="U56" s="52">
        <f t="shared" ref="U56:U62" si="14">+SUM(R56:T56)</f>
        <v>0</v>
      </c>
      <c r="V56" s="46"/>
      <c r="W56" s="5"/>
      <c r="X56" s="26"/>
      <c r="Y56" s="45">
        <f>+COUNTIF('EMBARCACIONES K1-C1'!$B$4:$L$32,X56)</f>
        <v>0</v>
      </c>
      <c r="Z56" s="45">
        <f>+COUNTIF('EMBARCACIONES K2-C2'!$B$4:$J$51,X56)</f>
        <v>0</v>
      </c>
      <c r="AA56" s="45">
        <f>+COUNTIF('EMBARCACIONES K4'!$B$4:$H$30,X56)</f>
        <v>0</v>
      </c>
      <c r="AB56" s="52">
        <f t="shared" ref="AB56:AB62" si="15">+SUM(Y56:AA56)</f>
        <v>0</v>
      </c>
    </row>
    <row r="57" spans="2:28" ht="15" customHeight="1" x14ac:dyDescent="0.3">
      <c r="B57" s="5"/>
      <c r="C57" s="26"/>
      <c r="D57" s="45">
        <f>+COUNTIF('EMBARCACIONES K1-C1'!$B$4:$L$22,C57)</f>
        <v>0</v>
      </c>
      <c r="E57" s="45">
        <f>+COUNTIF('EMBARCACIONES K2-C2'!$B$4:$J$51,C57)</f>
        <v>0</v>
      </c>
      <c r="F57" s="45">
        <f>+COUNTIF('EMBARCACIONES K4'!$B$4:$H$30,C57)</f>
        <v>0</v>
      </c>
      <c r="G57" s="52">
        <f t="shared" si="12"/>
        <v>0</v>
      </c>
      <c r="I57" s="5"/>
      <c r="J57" s="26"/>
      <c r="K57" s="45">
        <f>+COUNTIF('EMBARCACIONES K1-C1'!$B$4:$L$22,J57)</f>
        <v>0</v>
      </c>
      <c r="L57" s="45">
        <f>+COUNTIF('EMBARCACIONES K2-C2'!$B$4:$J$51,J57)</f>
        <v>0</v>
      </c>
      <c r="M57" s="45">
        <f>+COUNTIF('EMBARCACIONES K4'!$B$4:$H$30,J57)</f>
        <v>0</v>
      </c>
      <c r="N57" s="52">
        <f t="shared" si="13"/>
        <v>0</v>
      </c>
      <c r="O57" s="46"/>
      <c r="P57" s="5"/>
      <c r="Q57" s="26"/>
      <c r="R57" s="45">
        <f>+COUNTIF('EMBARCACIONES K1-C1'!$B$4:$L$32,Q57)</f>
        <v>0</v>
      </c>
      <c r="S57" s="45">
        <f>+COUNTIF('EMBARCACIONES K2-C2'!$B$4:$J$51,Q57)</f>
        <v>0</v>
      </c>
      <c r="T57" s="45">
        <f>+COUNTIF('EMBARCACIONES K4'!$B$4:$H$30,Q57)</f>
        <v>0</v>
      </c>
      <c r="U57" s="52">
        <f t="shared" si="14"/>
        <v>0</v>
      </c>
      <c r="V57" s="46"/>
      <c r="W57" s="5"/>
      <c r="X57" s="26"/>
      <c r="Y57" s="45">
        <f>+COUNTIF('EMBARCACIONES K1-C1'!$B$4:$L$32,X57)</f>
        <v>0</v>
      </c>
      <c r="Z57" s="45">
        <f>+COUNTIF('EMBARCACIONES K2-C2'!$B$4:$J$51,X57)</f>
        <v>0</v>
      </c>
      <c r="AA57" s="45">
        <f>+COUNTIF('EMBARCACIONES K4'!$B$4:$H$30,X57)</f>
        <v>0</v>
      </c>
      <c r="AB57" s="52">
        <f t="shared" si="15"/>
        <v>0</v>
      </c>
    </row>
    <row r="58" spans="2:28" ht="15" customHeight="1" x14ac:dyDescent="0.3">
      <c r="B58" s="5"/>
      <c r="C58" s="26"/>
      <c r="D58" s="45">
        <f>+COUNTIF('EMBARCACIONES K1-C1'!$B$4:$L$22,C58)</f>
        <v>0</v>
      </c>
      <c r="E58" s="45">
        <f>+COUNTIF('EMBARCACIONES K2-C2'!$B$4:$J$51,C58)</f>
        <v>0</v>
      </c>
      <c r="F58" s="45">
        <f>+COUNTIF('EMBARCACIONES K4'!$B$4:$H$30,C58)</f>
        <v>0</v>
      </c>
      <c r="G58" s="52">
        <f t="shared" si="12"/>
        <v>0</v>
      </c>
      <c r="I58" s="5"/>
      <c r="J58" s="26"/>
      <c r="K58" s="45">
        <f>+COUNTIF('EMBARCACIONES K1-C1'!$B$4:$L$22,J58)</f>
        <v>0</v>
      </c>
      <c r="L58" s="45">
        <f>+COUNTIF('EMBARCACIONES K2-C2'!$B$4:$J$51,J58)</f>
        <v>0</v>
      </c>
      <c r="M58" s="45">
        <f>+COUNTIF('EMBARCACIONES K4'!$B$4:$H$30,J58)</f>
        <v>0</v>
      </c>
      <c r="N58" s="52">
        <f t="shared" si="13"/>
        <v>0</v>
      </c>
      <c r="O58" s="46"/>
      <c r="P58" s="5"/>
      <c r="Q58" s="26"/>
      <c r="R58" s="45">
        <f>+COUNTIF('EMBARCACIONES K1-C1'!$B$4:$L$32,Q58)</f>
        <v>0</v>
      </c>
      <c r="S58" s="45">
        <f>+COUNTIF('EMBARCACIONES K2-C2'!$B$4:$J$51,Q58)</f>
        <v>0</v>
      </c>
      <c r="T58" s="45">
        <f>+COUNTIF('EMBARCACIONES K4'!$B$4:$H$30,Q58)</f>
        <v>0</v>
      </c>
      <c r="U58" s="52">
        <f t="shared" si="14"/>
        <v>0</v>
      </c>
      <c r="V58" s="46"/>
      <c r="W58" s="5"/>
      <c r="X58" s="26"/>
      <c r="Y58" s="45">
        <f>+COUNTIF('EMBARCACIONES K1-C1'!$B$4:$L$32,X58)</f>
        <v>0</v>
      </c>
      <c r="Z58" s="45">
        <f>+COUNTIF('EMBARCACIONES K2-C2'!$B$4:$J$51,X58)</f>
        <v>0</v>
      </c>
      <c r="AA58" s="45">
        <f>+COUNTIF('EMBARCACIONES K4'!$B$4:$H$30,X58)</f>
        <v>0</v>
      </c>
      <c r="AB58" s="52">
        <f t="shared" si="15"/>
        <v>0</v>
      </c>
    </row>
    <row r="59" spans="2:28" ht="15" customHeight="1" x14ac:dyDescent="0.3">
      <c r="B59" s="5"/>
      <c r="C59" s="26"/>
      <c r="D59" s="45">
        <f>+COUNTIF('EMBARCACIONES K1-C1'!$B$4:$L$22,C59)</f>
        <v>0</v>
      </c>
      <c r="E59" s="45">
        <f>+COUNTIF('EMBARCACIONES K2-C2'!$B$4:$J$51,C59)</f>
        <v>0</v>
      </c>
      <c r="F59" s="45">
        <f>+COUNTIF('EMBARCACIONES K4'!$B$4:$H$30,C59)</f>
        <v>0</v>
      </c>
      <c r="G59" s="52">
        <f t="shared" si="12"/>
        <v>0</v>
      </c>
      <c r="I59" s="5"/>
      <c r="J59" s="26"/>
      <c r="K59" s="45">
        <f>+COUNTIF('EMBARCACIONES K1-C1'!$B$4:$L$22,J59)</f>
        <v>0</v>
      </c>
      <c r="L59" s="45">
        <f>+COUNTIF('EMBARCACIONES K2-C2'!$B$4:$J$51,J59)</f>
        <v>0</v>
      </c>
      <c r="M59" s="45">
        <f>+COUNTIF('EMBARCACIONES K4'!$B$4:$H$30,J59)</f>
        <v>0</v>
      </c>
      <c r="N59" s="52">
        <f t="shared" si="13"/>
        <v>0</v>
      </c>
      <c r="O59" s="46"/>
      <c r="P59" s="5"/>
      <c r="Q59" s="26"/>
      <c r="R59" s="45">
        <f>+COUNTIF('EMBARCACIONES K1-C1'!$B$4:$L$32,Q59)</f>
        <v>0</v>
      </c>
      <c r="S59" s="45">
        <f>+COUNTIF('EMBARCACIONES K2-C2'!$B$4:$J$51,Q59)</f>
        <v>0</v>
      </c>
      <c r="T59" s="45">
        <f>+COUNTIF('EMBARCACIONES K4'!$B$4:$H$30,Q59)</f>
        <v>0</v>
      </c>
      <c r="U59" s="52">
        <f t="shared" si="14"/>
        <v>0</v>
      </c>
      <c r="V59" s="46"/>
      <c r="W59" s="5"/>
      <c r="X59" s="26"/>
      <c r="Y59" s="45">
        <f>+COUNTIF('EMBARCACIONES K1-C1'!$B$4:$L$32,X59)</f>
        <v>0</v>
      </c>
      <c r="Z59" s="45">
        <f>+COUNTIF('EMBARCACIONES K2-C2'!$B$4:$J$51,X59)</f>
        <v>0</v>
      </c>
      <c r="AA59" s="45">
        <f>+COUNTIF('EMBARCACIONES K4'!$B$4:$H$30,X59)</f>
        <v>0</v>
      </c>
      <c r="AB59" s="52">
        <f t="shared" si="15"/>
        <v>0</v>
      </c>
    </row>
    <row r="60" spans="2:28" ht="15" customHeight="1" x14ac:dyDescent="0.3">
      <c r="B60" s="5"/>
      <c r="C60" s="26"/>
      <c r="D60" s="45">
        <f>+COUNTIF('EMBARCACIONES K1-C1'!$B$4:$L$22,C60)</f>
        <v>0</v>
      </c>
      <c r="E60" s="45">
        <f>+COUNTIF('EMBARCACIONES K2-C2'!$B$4:$J$51,C60)</f>
        <v>0</v>
      </c>
      <c r="F60" s="45">
        <f>+COUNTIF('EMBARCACIONES K4'!$B$4:$H$30,C60)</f>
        <v>0</v>
      </c>
      <c r="G60" s="52">
        <f t="shared" si="12"/>
        <v>0</v>
      </c>
      <c r="I60" s="5"/>
      <c r="J60" s="26"/>
      <c r="K60" s="45">
        <f>+COUNTIF('EMBARCACIONES K1-C1'!$B$4:$L$22,J60)</f>
        <v>0</v>
      </c>
      <c r="L60" s="45">
        <f>+COUNTIF('EMBARCACIONES K2-C2'!$B$4:$J$51,J60)</f>
        <v>0</v>
      </c>
      <c r="M60" s="45">
        <f>+COUNTIF('EMBARCACIONES K4'!$B$4:$H$30,J60)</f>
        <v>0</v>
      </c>
      <c r="N60" s="52">
        <f t="shared" si="13"/>
        <v>0</v>
      </c>
      <c r="O60" s="46"/>
      <c r="P60" s="5"/>
      <c r="Q60" s="26"/>
      <c r="R60" s="45">
        <f>+COUNTIF('EMBARCACIONES K1-C1'!$B$4:$L$32,Q60)</f>
        <v>0</v>
      </c>
      <c r="S60" s="45">
        <f>+COUNTIF('EMBARCACIONES K2-C2'!$B$4:$J$51,Q60)</f>
        <v>0</v>
      </c>
      <c r="T60" s="45">
        <f>+COUNTIF('EMBARCACIONES K4'!$B$4:$H$30,Q60)</f>
        <v>0</v>
      </c>
      <c r="U60" s="52">
        <f t="shared" si="14"/>
        <v>0</v>
      </c>
      <c r="V60" s="46"/>
      <c r="W60" s="5"/>
      <c r="X60" s="26"/>
      <c r="Y60" s="45">
        <f>+COUNTIF('EMBARCACIONES K1-C1'!$B$4:$L$32,X60)</f>
        <v>0</v>
      </c>
      <c r="Z60" s="45">
        <f>+COUNTIF('EMBARCACIONES K2-C2'!$B$4:$J$51,X60)</f>
        <v>0</v>
      </c>
      <c r="AA60" s="45">
        <f>+COUNTIF('EMBARCACIONES K4'!$B$4:$H$30,X60)</f>
        <v>0</v>
      </c>
      <c r="AB60" s="52">
        <f t="shared" si="15"/>
        <v>0</v>
      </c>
    </row>
    <row r="61" spans="2:28" ht="15" customHeight="1" x14ac:dyDescent="0.3">
      <c r="B61" s="5"/>
      <c r="C61" s="26"/>
      <c r="D61" s="45">
        <f>+COUNTIF('EMBARCACIONES K1-C1'!$B$4:$L$22,C61)</f>
        <v>0</v>
      </c>
      <c r="E61" s="45">
        <f>+COUNTIF('EMBARCACIONES K2-C2'!$B$4:$J$51,C61)</f>
        <v>0</v>
      </c>
      <c r="F61" s="45">
        <f>+COUNTIF('EMBARCACIONES K4'!$B$4:$H$30,C61)</f>
        <v>0</v>
      </c>
      <c r="G61" s="52">
        <f t="shared" si="12"/>
        <v>0</v>
      </c>
      <c r="I61" s="5"/>
      <c r="J61" s="26"/>
      <c r="K61" s="45">
        <f>+COUNTIF('EMBARCACIONES K1-C1'!$B$4:$L$22,J61)</f>
        <v>0</v>
      </c>
      <c r="L61" s="45">
        <f>+COUNTIF('EMBARCACIONES K2-C2'!$B$4:$J$51,J61)</f>
        <v>0</v>
      </c>
      <c r="M61" s="45">
        <f>+COUNTIF('EMBARCACIONES K4'!$B$4:$H$30,J61)</f>
        <v>0</v>
      </c>
      <c r="N61" s="52">
        <f t="shared" si="13"/>
        <v>0</v>
      </c>
      <c r="O61" s="46"/>
      <c r="P61" s="5"/>
      <c r="Q61" s="26"/>
      <c r="R61" s="45">
        <f>+COUNTIF('EMBARCACIONES K1-C1'!$B$4:$L$32,Q61)</f>
        <v>0</v>
      </c>
      <c r="S61" s="45">
        <f>+COUNTIF('EMBARCACIONES K2-C2'!$B$4:$J$51,Q61)</f>
        <v>0</v>
      </c>
      <c r="T61" s="45">
        <f>+COUNTIF('EMBARCACIONES K4'!$B$4:$H$30,Q61)</f>
        <v>0</v>
      </c>
      <c r="U61" s="52">
        <f t="shared" si="14"/>
        <v>0</v>
      </c>
      <c r="V61" s="46"/>
      <c r="W61" s="5"/>
      <c r="X61" s="26"/>
      <c r="Y61" s="45">
        <f>+COUNTIF('EMBARCACIONES K1-C1'!$B$4:$L$32,X61)</f>
        <v>0</v>
      </c>
      <c r="Z61" s="45">
        <f>+COUNTIF('EMBARCACIONES K2-C2'!$B$4:$J$51,X61)</f>
        <v>0</v>
      </c>
      <c r="AA61" s="45">
        <f>+COUNTIF('EMBARCACIONES K4'!$B$4:$H$30,X61)</f>
        <v>0</v>
      </c>
      <c r="AB61" s="52">
        <f t="shared" si="15"/>
        <v>0</v>
      </c>
    </row>
    <row r="62" spans="2:28" ht="15" customHeight="1" thickBot="1" x14ac:dyDescent="0.35">
      <c r="B62" s="6"/>
      <c r="C62" s="28"/>
      <c r="D62" s="55">
        <f>+COUNTIF('EMBARCACIONES K1-C1'!$B$4:$L$22,C62)</f>
        <v>0</v>
      </c>
      <c r="E62" s="55">
        <f>+COUNTIF('EMBARCACIONES K2-C2'!$B$4:$J$51,C62)</f>
        <v>0</v>
      </c>
      <c r="F62" s="55">
        <f>+COUNTIF('EMBARCACIONES K4'!$B$4:$H$30,C62)</f>
        <v>0</v>
      </c>
      <c r="G62" s="56">
        <f t="shared" si="12"/>
        <v>0</v>
      </c>
      <c r="I62" s="6"/>
      <c r="J62" s="28"/>
      <c r="K62" s="55">
        <f>+COUNTIF('EMBARCACIONES K1-C1'!$B$4:$L$22,J62)</f>
        <v>0</v>
      </c>
      <c r="L62" s="55">
        <f>+COUNTIF('EMBARCACIONES K2-C2'!$B$4:$J$51,J62)</f>
        <v>0</v>
      </c>
      <c r="M62" s="55">
        <f>+COUNTIF('EMBARCACIONES K4'!$B$4:$H$30,J62)</f>
        <v>0</v>
      </c>
      <c r="N62" s="56">
        <f t="shared" si="13"/>
        <v>0</v>
      </c>
      <c r="O62" s="46"/>
      <c r="P62" s="6"/>
      <c r="Q62" s="28"/>
      <c r="R62" s="55">
        <f>+COUNTIF('EMBARCACIONES K1-C1'!$B$4:$L$32,Q62)</f>
        <v>0</v>
      </c>
      <c r="S62" s="55">
        <f>+COUNTIF('EMBARCACIONES K2-C2'!$B$4:$J$51,Q62)</f>
        <v>0</v>
      </c>
      <c r="T62" s="55">
        <f>+COUNTIF('EMBARCACIONES K4'!$B$4:$H$30,Q62)</f>
        <v>0</v>
      </c>
      <c r="U62" s="56">
        <f t="shared" si="14"/>
        <v>0</v>
      </c>
      <c r="V62" s="46"/>
      <c r="W62" s="6"/>
      <c r="X62" s="28"/>
      <c r="Y62" s="55">
        <f>+COUNTIF('EMBARCACIONES K1-C1'!$B$4:$L$32,X62)</f>
        <v>0</v>
      </c>
      <c r="Z62" s="55">
        <f>+COUNTIF('EMBARCACIONES K2-C2'!$B$4:$J$51,X62)</f>
        <v>0</v>
      </c>
      <c r="AA62" s="55">
        <f>+COUNTIF('EMBARCACIONES K4'!$B$4:$H$30,X62)</f>
        <v>0</v>
      </c>
      <c r="AB62" s="56">
        <f t="shared" si="15"/>
        <v>0</v>
      </c>
    </row>
    <row r="63" spans="2:28" ht="15" customHeight="1" thickBot="1" x14ac:dyDescent="0.35"/>
    <row r="64" spans="2:28" ht="15" customHeight="1" thickBot="1" x14ac:dyDescent="0.35">
      <c r="B64" s="64" t="s">
        <v>73</v>
      </c>
      <c r="C64" s="65"/>
      <c r="D64" s="65"/>
      <c r="E64" s="65"/>
      <c r="F64" s="65"/>
      <c r="G64" s="65"/>
      <c r="H64" s="65"/>
      <c r="I64" s="65"/>
      <c r="J64" s="65"/>
      <c r="K64" s="65"/>
      <c r="L64" s="65"/>
      <c r="M64" s="65"/>
      <c r="N64" s="65"/>
      <c r="O64" s="65"/>
      <c r="P64" s="65"/>
      <c r="Q64" s="65"/>
      <c r="R64" s="65"/>
      <c r="S64" s="65"/>
      <c r="T64" s="65"/>
      <c r="U64" s="66"/>
    </row>
    <row r="65" spans="2:21" ht="15" customHeight="1" x14ac:dyDescent="0.3">
      <c r="B65" s="69" t="s">
        <v>75</v>
      </c>
      <c r="C65" s="70"/>
      <c r="D65" s="67"/>
      <c r="E65" s="67"/>
      <c r="F65" s="67"/>
      <c r="G65" s="68"/>
      <c r="H65" s="44"/>
      <c r="I65" s="69" t="s">
        <v>76</v>
      </c>
      <c r="J65" s="70"/>
      <c r="K65" s="67"/>
      <c r="L65" s="67"/>
      <c r="M65" s="67"/>
      <c r="N65" s="68"/>
      <c r="O65" s="44"/>
      <c r="P65" s="69" t="s">
        <v>77</v>
      </c>
      <c r="Q65" s="70"/>
      <c r="R65" s="67"/>
      <c r="S65" s="67"/>
      <c r="T65" s="67"/>
      <c r="U65" s="68"/>
    </row>
    <row r="66" spans="2:21" ht="15" customHeight="1" thickBot="1" x14ac:dyDescent="0.35">
      <c r="B66" s="48" t="s">
        <v>63</v>
      </c>
      <c r="C66" s="49" t="s">
        <v>13</v>
      </c>
      <c r="D66" s="50"/>
      <c r="E66" s="50"/>
      <c r="F66" s="50"/>
      <c r="G66" s="51"/>
      <c r="H66" s="39"/>
      <c r="I66" s="48" t="s">
        <v>63</v>
      </c>
      <c r="J66" s="49" t="s">
        <v>13</v>
      </c>
      <c r="K66" s="50"/>
      <c r="L66" s="50"/>
      <c r="M66" s="50"/>
      <c r="N66" s="51"/>
      <c r="P66" s="48" t="s">
        <v>63</v>
      </c>
      <c r="Q66" s="49" t="s">
        <v>13</v>
      </c>
      <c r="R66" s="50"/>
      <c r="S66" s="50"/>
      <c r="T66" s="50"/>
      <c r="U66" s="51"/>
    </row>
    <row r="67" spans="2:21" ht="15" customHeight="1" x14ac:dyDescent="0.3">
      <c r="B67" s="5"/>
      <c r="C67" s="26"/>
      <c r="D67" s="45">
        <f>+COUNTIF('EMBARCACIONES K1-C1'!$B$4:$L$22,C67)</f>
        <v>0</v>
      </c>
      <c r="E67" s="45">
        <f>+COUNTIF('EMBARCACIONES K2-C2'!$B$4:$J$42,C67)</f>
        <v>0</v>
      </c>
      <c r="F67" s="45">
        <f>+COUNTIF('EMBARCACIONES K4'!$B$4:$H$30,C67)</f>
        <v>0</v>
      </c>
      <c r="G67" s="52">
        <f>+SUM(D67:F67)</f>
        <v>0</v>
      </c>
      <c r="H67" s="39"/>
      <c r="I67" s="5"/>
      <c r="J67" s="26"/>
      <c r="K67" s="45">
        <f>+COUNTIF('EMBARCACIONES K1-C1'!$B$4:$L$22,J67)</f>
        <v>0</v>
      </c>
      <c r="L67" s="45">
        <f>+COUNTIF('EMBARCACIONES K2-C2'!$B$4:$J$42,J67)</f>
        <v>0</v>
      </c>
      <c r="M67" s="45">
        <f>+COUNTIF('EMBARCACIONES K4'!$B$4:$H$30,J67)</f>
        <v>0</v>
      </c>
      <c r="N67" s="52">
        <f>+SUM(K67:M67)</f>
        <v>0</v>
      </c>
      <c r="P67" s="5"/>
      <c r="Q67" s="26"/>
      <c r="R67" s="45">
        <f>+COUNTIF('EMBARCACIONES K1-C1'!$B$4:$L$22,Q67)</f>
        <v>0</v>
      </c>
      <c r="S67" s="45">
        <f>+COUNTIF('EMBARCACIONES K2-C2'!$B$4:$J$42,Q67)</f>
        <v>0</v>
      </c>
      <c r="T67" s="45">
        <f>+COUNTIF('EMBARCACIONES K4'!$B$4:$H$30,Q67)</f>
        <v>0</v>
      </c>
      <c r="U67" s="52">
        <f>+SUM(R67:T67)</f>
        <v>0</v>
      </c>
    </row>
    <row r="68" spans="2:21" ht="15" customHeight="1" x14ac:dyDescent="0.3">
      <c r="B68" s="5"/>
      <c r="C68" s="26"/>
      <c r="D68" s="45">
        <f>+COUNTIF('EMBARCACIONES K1-C1'!$B$4:$L$22,C68)</f>
        <v>0</v>
      </c>
      <c r="E68" s="45">
        <f>+COUNTIF('EMBARCACIONES K2-C2'!$B$4:$J$42,C68)</f>
        <v>0</v>
      </c>
      <c r="F68" s="45">
        <f>+COUNTIF('EMBARCACIONES K4'!$B$4:$H$30,C68)</f>
        <v>0</v>
      </c>
      <c r="G68" s="52">
        <f t="shared" ref="G68:G74" si="16">+SUM(D68:F68)</f>
        <v>0</v>
      </c>
      <c r="H68" s="39"/>
      <c r="I68" s="5"/>
      <c r="J68" s="26"/>
      <c r="K68" s="45">
        <f>+COUNTIF('EMBARCACIONES K1-C1'!$B$4:$L$22,J68)</f>
        <v>0</v>
      </c>
      <c r="L68" s="45">
        <f>+COUNTIF('EMBARCACIONES K2-C2'!$B$4:$J$42,J68)</f>
        <v>0</v>
      </c>
      <c r="M68" s="45">
        <f>+COUNTIF('EMBARCACIONES K4'!$B$4:$H$30,J68)</f>
        <v>0</v>
      </c>
      <c r="N68" s="52">
        <f t="shared" ref="N68:N74" si="17">+SUM(K68:M68)</f>
        <v>0</v>
      </c>
      <c r="P68" s="5"/>
      <c r="Q68" s="26"/>
      <c r="R68" s="45">
        <f>+COUNTIF('EMBARCACIONES K1-C1'!$B$4:$L$22,Q68)</f>
        <v>0</v>
      </c>
      <c r="S68" s="45">
        <f>+COUNTIF('EMBARCACIONES K2-C2'!$B$4:$J$42,Q68)</f>
        <v>0</v>
      </c>
      <c r="T68" s="45">
        <f>+COUNTIF('EMBARCACIONES K4'!$B$4:$H$30,Q68)</f>
        <v>0</v>
      </c>
      <c r="U68" s="52">
        <f t="shared" ref="U68:U74" si="18">+SUM(R68:T68)</f>
        <v>0</v>
      </c>
    </row>
    <row r="69" spans="2:21" ht="15" customHeight="1" x14ac:dyDescent="0.3">
      <c r="B69" s="5"/>
      <c r="C69" s="26"/>
      <c r="D69" s="45">
        <f>+COUNTIF('EMBARCACIONES K1-C1'!$B$4:$L$22,C69)</f>
        <v>0</v>
      </c>
      <c r="E69" s="45">
        <f>+COUNTIF('EMBARCACIONES K2-C2'!$B$4:$J$42,C69)</f>
        <v>0</v>
      </c>
      <c r="F69" s="45">
        <f>+COUNTIF('EMBARCACIONES K4'!$B$4:$H$30,C69)</f>
        <v>0</v>
      </c>
      <c r="G69" s="52">
        <f t="shared" si="16"/>
        <v>0</v>
      </c>
      <c r="H69" s="39"/>
      <c r="I69" s="5"/>
      <c r="J69" s="26"/>
      <c r="K69" s="45">
        <f>+COUNTIF('EMBARCACIONES K1-C1'!$B$4:$L$22,J69)</f>
        <v>0</v>
      </c>
      <c r="L69" s="45">
        <f>+COUNTIF('EMBARCACIONES K2-C2'!$B$4:$J$42,J69)</f>
        <v>0</v>
      </c>
      <c r="M69" s="45">
        <f>+COUNTIF('EMBARCACIONES K4'!$B$4:$H$30,J69)</f>
        <v>0</v>
      </c>
      <c r="N69" s="52">
        <f t="shared" si="17"/>
        <v>0</v>
      </c>
      <c r="P69" s="5"/>
      <c r="Q69" s="26"/>
      <c r="R69" s="45">
        <f>+COUNTIF('EMBARCACIONES K1-C1'!$B$4:$L$22,Q69)</f>
        <v>0</v>
      </c>
      <c r="S69" s="45">
        <f>+COUNTIF('EMBARCACIONES K2-C2'!$B$4:$J$42,Q69)</f>
        <v>0</v>
      </c>
      <c r="T69" s="45">
        <f>+COUNTIF('EMBARCACIONES K4'!$B$4:$H$30,Q69)</f>
        <v>0</v>
      </c>
      <c r="U69" s="52">
        <f t="shared" si="18"/>
        <v>0</v>
      </c>
    </row>
    <row r="70" spans="2:21" ht="15" customHeight="1" x14ac:dyDescent="0.3">
      <c r="B70" s="5"/>
      <c r="C70" s="26"/>
      <c r="D70" s="45">
        <f>+COUNTIF('EMBARCACIONES K1-C1'!$B$4:$L$22,C70)</f>
        <v>0</v>
      </c>
      <c r="E70" s="45">
        <f>+COUNTIF('EMBARCACIONES K2-C2'!$B$4:$J$42,C70)</f>
        <v>0</v>
      </c>
      <c r="F70" s="45">
        <f>+COUNTIF('EMBARCACIONES K4'!$B$4:$H$30,C70)</f>
        <v>0</v>
      </c>
      <c r="G70" s="52">
        <f t="shared" si="16"/>
        <v>0</v>
      </c>
      <c r="H70" s="39"/>
      <c r="I70" s="5"/>
      <c r="J70" s="26"/>
      <c r="K70" s="45">
        <f>+COUNTIF('EMBARCACIONES K1-C1'!$B$4:$L$22,J70)</f>
        <v>0</v>
      </c>
      <c r="L70" s="45">
        <f>+COUNTIF('EMBARCACIONES K2-C2'!$B$4:$J$42,J70)</f>
        <v>0</v>
      </c>
      <c r="M70" s="45">
        <f>+COUNTIF('EMBARCACIONES K4'!$B$4:$H$30,J70)</f>
        <v>0</v>
      </c>
      <c r="N70" s="52">
        <f t="shared" si="17"/>
        <v>0</v>
      </c>
      <c r="P70" s="5"/>
      <c r="Q70" s="26"/>
      <c r="R70" s="45">
        <f>+COUNTIF('EMBARCACIONES K1-C1'!$B$4:$L$22,Q70)</f>
        <v>0</v>
      </c>
      <c r="S70" s="45">
        <f>+COUNTIF('EMBARCACIONES K2-C2'!$B$4:$J$42,Q70)</f>
        <v>0</v>
      </c>
      <c r="T70" s="45">
        <f>+COUNTIF('EMBARCACIONES K4'!$B$4:$H$30,Q70)</f>
        <v>0</v>
      </c>
      <c r="U70" s="52">
        <f t="shared" si="18"/>
        <v>0</v>
      </c>
    </row>
    <row r="71" spans="2:21" ht="15" customHeight="1" x14ac:dyDescent="0.3">
      <c r="B71" s="5"/>
      <c r="C71" s="26"/>
      <c r="D71" s="45">
        <f>+COUNTIF('EMBARCACIONES K1-C1'!$B$4:$L$22,C71)</f>
        <v>0</v>
      </c>
      <c r="E71" s="45">
        <f>+COUNTIF('EMBARCACIONES K2-C2'!$B$4:$J$42,C71)</f>
        <v>0</v>
      </c>
      <c r="F71" s="45">
        <f>+COUNTIF('EMBARCACIONES K4'!$B$4:$H$30,C71)</f>
        <v>0</v>
      </c>
      <c r="G71" s="52">
        <f t="shared" si="16"/>
        <v>0</v>
      </c>
      <c r="H71" s="39"/>
      <c r="I71" s="5"/>
      <c r="J71" s="26"/>
      <c r="K71" s="45">
        <f>+COUNTIF('EMBARCACIONES K1-C1'!$B$4:$L$22,J71)</f>
        <v>0</v>
      </c>
      <c r="L71" s="45">
        <f>+COUNTIF('EMBARCACIONES K2-C2'!$B$4:$J$42,J71)</f>
        <v>0</v>
      </c>
      <c r="M71" s="45">
        <f>+COUNTIF('EMBARCACIONES K4'!$B$4:$H$30,J71)</f>
        <v>0</v>
      </c>
      <c r="N71" s="52">
        <f t="shared" si="17"/>
        <v>0</v>
      </c>
      <c r="P71" s="5"/>
      <c r="Q71" s="26"/>
      <c r="R71" s="45">
        <f>+COUNTIF('EMBARCACIONES K1-C1'!$B$4:$L$22,Q71)</f>
        <v>0</v>
      </c>
      <c r="S71" s="45">
        <f>+COUNTIF('EMBARCACIONES K2-C2'!$B$4:$J$42,Q71)</f>
        <v>0</v>
      </c>
      <c r="T71" s="45">
        <f>+COUNTIF('EMBARCACIONES K4'!$B$4:$H$30,Q71)</f>
        <v>0</v>
      </c>
      <c r="U71" s="52">
        <f t="shared" si="18"/>
        <v>0</v>
      </c>
    </row>
    <row r="72" spans="2:21" ht="15" customHeight="1" x14ac:dyDescent="0.3">
      <c r="B72" s="5"/>
      <c r="C72" s="26"/>
      <c r="D72" s="45">
        <f>+COUNTIF('EMBARCACIONES K1-C1'!$B$4:$L$22,C72)</f>
        <v>0</v>
      </c>
      <c r="E72" s="45">
        <f>+COUNTIF('EMBARCACIONES K2-C2'!$B$4:$J$42,C72)</f>
        <v>0</v>
      </c>
      <c r="F72" s="45">
        <f>+COUNTIF('EMBARCACIONES K4'!$B$4:$H$30,C72)</f>
        <v>0</v>
      </c>
      <c r="G72" s="52">
        <f t="shared" si="16"/>
        <v>0</v>
      </c>
      <c r="H72" s="39"/>
      <c r="I72" s="5"/>
      <c r="J72" s="26"/>
      <c r="K72" s="45">
        <f>+COUNTIF('EMBARCACIONES K1-C1'!$B$4:$L$22,J72)</f>
        <v>0</v>
      </c>
      <c r="L72" s="45">
        <f>+COUNTIF('EMBARCACIONES K2-C2'!$B$4:$J$42,J72)</f>
        <v>0</v>
      </c>
      <c r="M72" s="45">
        <f>+COUNTIF('EMBARCACIONES K4'!$B$4:$H$30,J72)</f>
        <v>0</v>
      </c>
      <c r="N72" s="52">
        <f t="shared" si="17"/>
        <v>0</v>
      </c>
      <c r="P72" s="5"/>
      <c r="Q72" s="26"/>
      <c r="R72" s="45">
        <f>+COUNTIF('EMBARCACIONES K1-C1'!$B$4:$L$22,Q72)</f>
        <v>0</v>
      </c>
      <c r="S72" s="45">
        <f>+COUNTIF('EMBARCACIONES K2-C2'!$B$4:$J$42,Q72)</f>
        <v>0</v>
      </c>
      <c r="T72" s="45">
        <f>+COUNTIF('EMBARCACIONES K4'!$B$4:$H$30,Q72)</f>
        <v>0</v>
      </c>
      <c r="U72" s="52">
        <f t="shared" si="18"/>
        <v>0</v>
      </c>
    </row>
    <row r="73" spans="2:21" ht="15" customHeight="1" x14ac:dyDescent="0.3">
      <c r="B73" s="5"/>
      <c r="C73" s="26"/>
      <c r="D73" s="45">
        <f>+COUNTIF('EMBARCACIONES K1-C1'!$B$4:$L$22,C73)</f>
        <v>0</v>
      </c>
      <c r="E73" s="45">
        <f>+COUNTIF('EMBARCACIONES K2-C2'!$B$4:$J$42,C73)</f>
        <v>0</v>
      </c>
      <c r="F73" s="45">
        <f>+COUNTIF('EMBARCACIONES K4'!$B$4:$H$30,C73)</f>
        <v>0</v>
      </c>
      <c r="G73" s="52">
        <f t="shared" si="16"/>
        <v>0</v>
      </c>
      <c r="H73" s="39"/>
      <c r="I73" s="5"/>
      <c r="J73" s="26"/>
      <c r="K73" s="45">
        <f>+COUNTIF('EMBARCACIONES K1-C1'!$B$4:$L$22,J73)</f>
        <v>0</v>
      </c>
      <c r="L73" s="45">
        <f>+COUNTIF('EMBARCACIONES K2-C2'!$B$4:$J$42,J73)</f>
        <v>0</v>
      </c>
      <c r="M73" s="45">
        <f>+COUNTIF('EMBARCACIONES K4'!$B$4:$H$30,J73)</f>
        <v>0</v>
      </c>
      <c r="N73" s="52">
        <f t="shared" si="17"/>
        <v>0</v>
      </c>
      <c r="P73" s="5"/>
      <c r="Q73" s="26"/>
      <c r="R73" s="45">
        <f>+COUNTIF('EMBARCACIONES K1-C1'!$B$4:$L$22,Q73)</f>
        <v>0</v>
      </c>
      <c r="S73" s="45">
        <f>+COUNTIF('EMBARCACIONES K2-C2'!$B$4:$J$42,Q73)</f>
        <v>0</v>
      </c>
      <c r="T73" s="45">
        <f>+COUNTIF('EMBARCACIONES K4'!$B$4:$H$30,Q73)</f>
        <v>0</v>
      </c>
      <c r="U73" s="52">
        <f t="shared" si="18"/>
        <v>0</v>
      </c>
    </row>
    <row r="74" spans="2:21" ht="15" customHeight="1" thickBot="1" x14ac:dyDescent="0.35">
      <c r="B74" s="6"/>
      <c r="C74" s="28"/>
      <c r="D74" s="55">
        <f>+COUNTIF('EMBARCACIONES K1-C1'!$B$4:$L$22,C74)</f>
        <v>0</v>
      </c>
      <c r="E74" s="55">
        <f>+COUNTIF('EMBARCACIONES K2-C2'!$B$4:$J$42,C74)</f>
        <v>0</v>
      </c>
      <c r="F74" s="55">
        <f>+COUNTIF('EMBARCACIONES K4'!$B$4:$H$30,C74)</f>
        <v>0</v>
      </c>
      <c r="G74" s="56">
        <f t="shared" si="16"/>
        <v>0</v>
      </c>
      <c r="H74" s="39"/>
      <c r="I74" s="6"/>
      <c r="J74" s="28"/>
      <c r="K74" s="55">
        <f>+COUNTIF('EMBARCACIONES K1-C1'!$B$4:$L$22,J74)</f>
        <v>0</v>
      </c>
      <c r="L74" s="55">
        <f>+COUNTIF('EMBARCACIONES K2-C2'!$B$4:$J$42,J74)</f>
        <v>0</v>
      </c>
      <c r="M74" s="55">
        <f>+COUNTIF('EMBARCACIONES K4'!$B$4:$H$30,J74)</f>
        <v>0</v>
      </c>
      <c r="N74" s="56">
        <f t="shared" si="17"/>
        <v>0</v>
      </c>
      <c r="P74" s="6"/>
      <c r="Q74" s="28"/>
      <c r="R74" s="55">
        <f>+COUNTIF('EMBARCACIONES K1-C1'!$B$4:$L$22,Q74)</f>
        <v>0</v>
      </c>
      <c r="S74" s="55">
        <f>+COUNTIF('EMBARCACIONES K2-C2'!$B$4:$J$42,Q74)</f>
        <v>0</v>
      </c>
      <c r="T74" s="55">
        <f>+COUNTIF('EMBARCACIONES K4'!$B$4:$H$30,Q74)</f>
        <v>0</v>
      </c>
      <c r="U74" s="56">
        <f t="shared" si="18"/>
        <v>0</v>
      </c>
    </row>
  </sheetData>
  <sheetProtection algorithmName="SHA-512" hashValue="+RSKvaNqMFDm86SpXkZ8z7mt2/kbSi55cFJ8ABcvfW+HF9zZefMD3T82cI8U42HLjLKTdRNJDiDB1CAZ/qTdWg==" saltValue="fCATcCTLawS3hJ3oK4WWdA==" spinCount="100000" sheet="1" selectLockedCells="1"/>
  <mergeCells count="47">
    <mergeCell ref="B4:AB4"/>
    <mergeCell ref="R65:U65"/>
    <mergeCell ref="K65:N65"/>
    <mergeCell ref="W53:X53"/>
    <mergeCell ref="Y53:AB53"/>
    <mergeCell ref="P52:AB52"/>
    <mergeCell ref="P53:Q53"/>
    <mergeCell ref="D65:G65"/>
    <mergeCell ref="D53:G53"/>
    <mergeCell ref="R37:U37"/>
    <mergeCell ref="P65:Q65"/>
    <mergeCell ref="R53:U53"/>
    <mergeCell ref="B53:C53"/>
    <mergeCell ref="B65:C65"/>
    <mergeCell ref="I65:J65"/>
    <mergeCell ref="P23:Q23"/>
    <mergeCell ref="B37:C37"/>
    <mergeCell ref="I37:J37"/>
    <mergeCell ref="D37:G37"/>
    <mergeCell ref="K37:N37"/>
    <mergeCell ref="I53:J53"/>
    <mergeCell ref="K53:N53"/>
    <mergeCell ref="B52:N52"/>
    <mergeCell ref="Y7:AB7"/>
    <mergeCell ref="D23:G23"/>
    <mergeCell ref="K23:N23"/>
    <mergeCell ref="R23:U23"/>
    <mergeCell ref="Y23:AB23"/>
    <mergeCell ref="I7:J7"/>
    <mergeCell ref="P7:Q7"/>
    <mergeCell ref="W7:X7"/>
    <mergeCell ref="B1:AB1"/>
    <mergeCell ref="B2:AB2"/>
    <mergeCell ref="B22:AB22"/>
    <mergeCell ref="B36:AB36"/>
    <mergeCell ref="B64:U64"/>
    <mergeCell ref="Y37:AB37"/>
    <mergeCell ref="B7:C7"/>
    <mergeCell ref="B6:AB6"/>
    <mergeCell ref="W37:X37"/>
    <mergeCell ref="W23:X23"/>
    <mergeCell ref="B23:C23"/>
    <mergeCell ref="I23:J23"/>
    <mergeCell ref="D7:G7"/>
    <mergeCell ref="K7:N7"/>
    <mergeCell ref="R7:U7"/>
    <mergeCell ref="P37:Q37"/>
  </mergeCells>
  <conditionalFormatting sqref="G9:G20 N9:N20 U9:U20 AB9:AB20 G25:G34 N25:N34 U25:U34 AB25:AB34 G39:G50 N39:N50 U39:U50 AB39:AB50 G55:G62 U55:U62 G67:G74 N67:N74 U67:U74">
    <cfRule type="cellIs" dxfId="107" priority="7" operator="greaterThan">
      <formula>3</formula>
    </cfRule>
  </conditionalFormatting>
  <conditionalFormatting sqref="I55:J62">
    <cfRule type="duplicateValues" dxfId="106" priority="6"/>
  </conditionalFormatting>
  <conditionalFormatting sqref="N55:N62">
    <cfRule type="cellIs" dxfId="105" priority="5" operator="greaterThan">
      <formula>3</formula>
    </cfRule>
  </conditionalFormatting>
  <conditionalFormatting sqref="P55:Q62 B67:C74 W9:X20 P9:Q20 I9:J20 B25:C34 B39:C50 I39:J50 P39:Q50 W39:X50 B55:C62 I67:J74 P67:Q74 B9:C20 W25:X34 P25:Q34 I25:J34">
    <cfRule type="duplicateValues" dxfId="104" priority="318"/>
  </conditionalFormatting>
  <conditionalFormatting sqref="W55:X62">
    <cfRule type="duplicateValues" dxfId="103" priority="2"/>
  </conditionalFormatting>
  <conditionalFormatting sqref="AB55:AB62">
    <cfRule type="cellIs" dxfId="102" priority="1" operator="greaterThan">
      <formula>3</formula>
    </cfRule>
  </conditionalFormatting>
  <printOptions horizontalCentered="1"/>
  <pageMargins left="7.874015748031496E-2" right="7.874015748031496E-2" top="7.874015748031496E-2" bottom="7.874015748031496E-2" header="0" footer="0"/>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0"/>
  <sheetViews>
    <sheetView workbookViewId="0"/>
  </sheetViews>
  <sheetFormatPr defaultColWidth="8.88671875" defaultRowHeight="15" customHeight="1" x14ac:dyDescent="0.2"/>
  <cols>
    <col min="1" max="1" width="20.6640625" style="1" customWidth="1"/>
    <col min="2" max="2" width="1.6640625" style="1" customWidth="1"/>
    <col min="3" max="3" width="20.6640625" style="1" customWidth="1"/>
    <col min="4" max="4" width="1.6640625" style="1" customWidth="1"/>
    <col min="5" max="5" width="20.6640625" style="1" customWidth="1"/>
    <col min="6" max="6" width="1.6640625" style="1" customWidth="1"/>
    <col min="7" max="7" width="20.6640625" style="1" customWidth="1"/>
    <col min="8" max="8" width="1.6640625" style="1" customWidth="1"/>
    <col min="9" max="9" width="20.6640625" style="1" customWidth="1"/>
    <col min="10" max="10" width="1.6640625" style="1" customWidth="1"/>
    <col min="11" max="11" width="20.6640625" style="1" customWidth="1"/>
    <col min="12" max="12" width="1.6640625" style="1" customWidth="1"/>
    <col min="13" max="13" width="20.6640625" style="1" customWidth="1"/>
    <col min="14" max="14" width="1.6640625" style="1" customWidth="1"/>
    <col min="15" max="15" width="20.6640625" style="1" customWidth="1"/>
    <col min="16" max="16" width="1.6640625" style="1" customWidth="1"/>
    <col min="17" max="17" width="20.6640625" style="1" customWidth="1"/>
    <col min="18" max="18" width="1.6640625" style="1" customWidth="1"/>
    <col min="19" max="19" width="20.6640625" style="1" customWidth="1"/>
    <col min="20" max="16384" width="8.88671875" style="1"/>
  </cols>
  <sheetData>
    <row r="1" spans="1:20" s="3" customFormat="1" ht="15" customHeight="1" x14ac:dyDescent="0.25">
      <c r="A1" s="3" t="s">
        <v>78</v>
      </c>
      <c r="C1" s="3" t="s">
        <v>73</v>
      </c>
      <c r="E1" s="3" t="s">
        <v>79</v>
      </c>
      <c r="G1" s="3" t="s">
        <v>80</v>
      </c>
      <c r="I1" s="3" t="s">
        <v>81</v>
      </c>
      <c r="K1" s="3" t="s">
        <v>82</v>
      </c>
      <c r="M1" s="3" t="s">
        <v>83</v>
      </c>
      <c r="O1" s="3" t="s">
        <v>84</v>
      </c>
      <c r="Q1" s="3" t="s">
        <v>159</v>
      </c>
      <c r="S1" s="3" t="s">
        <v>74</v>
      </c>
    </row>
    <row r="2" spans="1:20" ht="15" customHeight="1" x14ac:dyDescent="0.2">
      <c r="A2" s="2" t="str">
        <f>+CONCATENATE(PARTICIPANTES!C25)</f>
        <v/>
      </c>
      <c r="B2" s="1" t="s">
        <v>85</v>
      </c>
      <c r="C2" s="1" t="str">
        <f>+CONCATENATE(PARTICIPANTES!J67)</f>
        <v/>
      </c>
      <c r="D2" s="1" t="s">
        <v>86</v>
      </c>
      <c r="E2" s="1" t="str">
        <f>+CONCATENATE(PARTICIPANTES!C9)</f>
        <v/>
      </c>
      <c r="F2" s="1" t="s">
        <v>86</v>
      </c>
      <c r="G2" s="1" t="str">
        <f>+CONCATENATE(PARTICIPANTES!J9)</f>
        <v/>
      </c>
      <c r="H2" s="1" t="s">
        <v>86</v>
      </c>
      <c r="I2" s="1" t="str">
        <f>+CONCATENATE(PARTICIPANTES!Q9)</f>
        <v/>
      </c>
      <c r="J2" s="1" t="s">
        <v>86</v>
      </c>
      <c r="K2" s="1" t="str">
        <f>+CONCATENATE(PARTICIPANTES!X9)</f>
        <v/>
      </c>
      <c r="L2" s="1" t="s">
        <v>86</v>
      </c>
      <c r="M2" s="1" t="str">
        <f>+G14</f>
        <v/>
      </c>
      <c r="O2" s="1" t="str">
        <f>+G2</f>
        <v/>
      </c>
      <c r="Q2" s="1" t="str">
        <f>+G2</f>
        <v/>
      </c>
      <c r="R2" s="1" t="s">
        <v>90</v>
      </c>
      <c r="S2" s="1" t="str">
        <f>+CONCATENATE(PARTICIPANTES!Q55)</f>
        <v/>
      </c>
      <c r="T2" s="1" t="s">
        <v>86</v>
      </c>
    </row>
    <row r="3" spans="1:20" ht="15" customHeight="1" x14ac:dyDescent="0.2">
      <c r="A3" s="2" t="str">
        <f>+CONCATENATE(PARTICIPANTES!C26)</f>
        <v/>
      </c>
      <c r="C3" s="1" t="str">
        <f>+CONCATENATE(PARTICIPANTES!J68)</f>
        <v/>
      </c>
      <c r="E3" s="1" t="str">
        <f>+CONCATENATE(PARTICIPANTES!C10)</f>
        <v/>
      </c>
      <c r="G3" s="1" t="str">
        <f>+CONCATENATE(PARTICIPANTES!J10)</f>
        <v/>
      </c>
      <c r="I3" s="1" t="str">
        <f>+CONCATENATE(PARTICIPANTES!Q10)</f>
        <v/>
      </c>
      <c r="K3" s="1" t="str">
        <f>+CONCATENATE(PARTICIPANTES!X10)</f>
        <v/>
      </c>
      <c r="M3" s="1" t="str">
        <f t="shared" ref="M3:M13" si="0">+G15</f>
        <v/>
      </c>
      <c r="O3" s="1" t="str">
        <f t="shared" ref="O3:O25" si="1">+G3</f>
        <v/>
      </c>
      <c r="Q3" s="1" t="str">
        <f t="shared" ref="Q3:Q13" si="2">+G3</f>
        <v/>
      </c>
      <c r="S3" s="1" t="str">
        <f>+CONCATENATE(PARTICIPANTES!Q56)</f>
        <v/>
      </c>
    </row>
    <row r="4" spans="1:20" ht="15" customHeight="1" x14ac:dyDescent="0.2">
      <c r="A4" s="2" t="str">
        <f>+CONCATENATE(PARTICIPANTES!C27)</f>
        <v/>
      </c>
      <c r="C4" s="1" t="str">
        <f>+CONCATENATE(PARTICIPANTES!J69)</f>
        <v/>
      </c>
      <c r="E4" s="1" t="str">
        <f>+CONCATENATE(PARTICIPANTES!C11)</f>
        <v/>
      </c>
      <c r="G4" s="1" t="str">
        <f>+CONCATENATE(PARTICIPANTES!J11)</f>
        <v/>
      </c>
      <c r="I4" s="1" t="str">
        <f>+CONCATENATE(PARTICIPANTES!Q11)</f>
        <v/>
      </c>
      <c r="K4" s="1" t="str">
        <f>+CONCATENATE(PARTICIPANTES!X11)</f>
        <v/>
      </c>
      <c r="M4" s="1" t="str">
        <f t="shared" si="0"/>
        <v/>
      </c>
      <c r="O4" s="1" t="str">
        <f t="shared" si="1"/>
        <v/>
      </c>
      <c r="Q4" s="1" t="str">
        <f t="shared" si="2"/>
        <v/>
      </c>
      <c r="S4" s="1" t="str">
        <f>+CONCATENATE(PARTICIPANTES!Q57)</f>
        <v/>
      </c>
    </row>
    <row r="5" spans="1:20" ht="15" customHeight="1" x14ac:dyDescent="0.2">
      <c r="A5" s="2" t="str">
        <f>+CONCATENATE(PARTICIPANTES!C28)</f>
        <v/>
      </c>
      <c r="C5" s="1" t="str">
        <f>+CONCATENATE(PARTICIPANTES!J70)</f>
        <v/>
      </c>
      <c r="E5" s="1" t="str">
        <f>+CONCATENATE(PARTICIPANTES!C12)</f>
        <v/>
      </c>
      <c r="G5" s="1" t="str">
        <f>+CONCATENATE(PARTICIPANTES!J12)</f>
        <v/>
      </c>
      <c r="I5" s="1" t="str">
        <f>+CONCATENATE(PARTICIPANTES!Q12)</f>
        <v/>
      </c>
      <c r="K5" s="1" t="str">
        <f>+CONCATENATE(PARTICIPANTES!X12)</f>
        <v/>
      </c>
      <c r="M5" s="1" t="str">
        <f t="shared" si="0"/>
        <v/>
      </c>
      <c r="O5" s="1" t="str">
        <f t="shared" si="1"/>
        <v/>
      </c>
      <c r="Q5" s="1" t="str">
        <f t="shared" si="2"/>
        <v/>
      </c>
      <c r="S5" s="1" t="str">
        <f>+CONCATENATE(PARTICIPANTES!Q58)</f>
        <v/>
      </c>
    </row>
    <row r="6" spans="1:20" ht="15" customHeight="1" x14ac:dyDescent="0.2">
      <c r="A6" s="2" t="str">
        <f>+CONCATENATE(PARTICIPANTES!C29)</f>
        <v/>
      </c>
      <c r="C6" s="1" t="str">
        <f>+CONCATENATE(PARTICIPANTES!J71)</f>
        <v/>
      </c>
      <c r="E6" s="1" t="str">
        <f>+CONCATENATE(PARTICIPANTES!C13)</f>
        <v/>
      </c>
      <c r="G6" s="1" t="str">
        <f>+CONCATENATE(PARTICIPANTES!J13)</f>
        <v/>
      </c>
      <c r="I6" s="1" t="str">
        <f>+CONCATENATE(PARTICIPANTES!Q13)</f>
        <v/>
      </c>
      <c r="K6" s="1" t="str">
        <f>+CONCATENATE(PARTICIPANTES!X13)</f>
        <v/>
      </c>
      <c r="M6" s="1" t="str">
        <f t="shared" si="0"/>
        <v/>
      </c>
      <c r="O6" s="1" t="str">
        <f t="shared" si="1"/>
        <v/>
      </c>
      <c r="Q6" s="1" t="str">
        <f t="shared" si="2"/>
        <v/>
      </c>
      <c r="S6" s="1" t="str">
        <f>+CONCATENATE(PARTICIPANTES!Q59)</f>
        <v/>
      </c>
    </row>
    <row r="7" spans="1:20" ht="15" customHeight="1" x14ac:dyDescent="0.2">
      <c r="A7" s="2" t="str">
        <f>+CONCATENATE(PARTICIPANTES!C30)</f>
        <v/>
      </c>
      <c r="C7" s="1" t="str">
        <f>+CONCATENATE(PARTICIPANTES!J72)</f>
        <v/>
      </c>
      <c r="E7" s="1" t="str">
        <f>+CONCATENATE(PARTICIPANTES!C14)</f>
        <v/>
      </c>
      <c r="G7" s="1" t="str">
        <f>+CONCATENATE(PARTICIPANTES!J14)</f>
        <v/>
      </c>
      <c r="I7" s="1" t="str">
        <f>+CONCATENATE(PARTICIPANTES!Q14)</f>
        <v/>
      </c>
      <c r="K7" s="1" t="str">
        <f>+CONCATENATE(PARTICIPANTES!X14)</f>
        <v/>
      </c>
      <c r="M7" s="1" t="str">
        <f t="shared" si="0"/>
        <v/>
      </c>
      <c r="O7" s="1" t="str">
        <f t="shared" si="1"/>
        <v/>
      </c>
      <c r="Q7" s="1" t="str">
        <f t="shared" si="2"/>
        <v/>
      </c>
      <c r="S7" s="1" t="str">
        <f>+CONCATENATE(PARTICIPANTES!Q60)</f>
        <v/>
      </c>
    </row>
    <row r="8" spans="1:20" ht="15" customHeight="1" x14ac:dyDescent="0.2">
      <c r="A8" s="2" t="str">
        <f>+CONCATENATE(PARTICIPANTES!C31)</f>
        <v/>
      </c>
      <c r="C8" s="1" t="str">
        <f>+CONCATENATE(PARTICIPANTES!J73)</f>
        <v/>
      </c>
      <c r="E8" s="1" t="str">
        <f>+CONCATENATE(PARTICIPANTES!C15)</f>
        <v/>
      </c>
      <c r="G8" s="1" t="str">
        <f>+CONCATENATE(PARTICIPANTES!J15)</f>
        <v/>
      </c>
      <c r="I8" s="1" t="str">
        <f>+CONCATENATE(PARTICIPANTES!Q15)</f>
        <v/>
      </c>
      <c r="K8" s="1" t="str">
        <f>+CONCATENATE(PARTICIPANTES!X15)</f>
        <v/>
      </c>
      <c r="M8" s="1" t="str">
        <f t="shared" si="0"/>
        <v/>
      </c>
      <c r="O8" s="1" t="str">
        <f t="shared" si="1"/>
        <v/>
      </c>
      <c r="Q8" s="1" t="str">
        <f t="shared" si="2"/>
        <v/>
      </c>
      <c r="S8" s="1" t="str">
        <f>+CONCATENATE(PARTICIPANTES!Q61)</f>
        <v/>
      </c>
    </row>
    <row r="9" spans="1:20" ht="15" customHeight="1" x14ac:dyDescent="0.2">
      <c r="A9" s="2" t="str">
        <f>+CONCATENATE(PARTICIPANTES!C32)</f>
        <v/>
      </c>
      <c r="C9" s="1" t="str">
        <f>+CONCATENATE(PARTICIPANTES!J74)</f>
        <v/>
      </c>
      <c r="E9" s="1" t="str">
        <f>+CONCATENATE(PARTICIPANTES!C16)</f>
        <v/>
      </c>
      <c r="G9" s="1" t="str">
        <f>+CONCATENATE(PARTICIPANTES!J16)</f>
        <v/>
      </c>
      <c r="I9" s="1" t="str">
        <f>+CONCATENATE(PARTICIPANTES!Q16)</f>
        <v/>
      </c>
      <c r="K9" s="1" t="str">
        <f>+CONCATENATE(PARTICIPANTES!X16)</f>
        <v/>
      </c>
      <c r="M9" s="1" t="str">
        <f t="shared" si="0"/>
        <v/>
      </c>
      <c r="O9" s="1" t="str">
        <f t="shared" si="1"/>
        <v/>
      </c>
      <c r="Q9" s="1" t="str">
        <f t="shared" si="2"/>
        <v/>
      </c>
      <c r="S9" s="1" t="str">
        <f>+CONCATENATE(PARTICIPANTES!Q62)</f>
        <v/>
      </c>
    </row>
    <row r="10" spans="1:20" ht="15" customHeight="1" x14ac:dyDescent="0.2">
      <c r="A10" s="2" t="str">
        <f>+CONCATENATE(PARTICIPANTES!C33)</f>
        <v/>
      </c>
      <c r="C10" s="1" t="str">
        <f>+CONCATENATE(PARTICIPANTES!Q67)</f>
        <v/>
      </c>
      <c r="D10" s="1" t="s">
        <v>87</v>
      </c>
      <c r="E10" s="1" t="str">
        <f>+CONCATENATE(PARTICIPANTES!C17)</f>
        <v/>
      </c>
      <c r="G10" s="1" t="str">
        <f>+CONCATENATE(PARTICIPANTES!J17)</f>
        <v/>
      </c>
      <c r="I10" s="1" t="str">
        <f>+CONCATENATE(PARTICIPANTES!Q17)</f>
        <v/>
      </c>
      <c r="K10" s="1" t="str">
        <f>+CONCATENATE(PARTICIPANTES!X17)</f>
        <v/>
      </c>
      <c r="M10" s="1" t="str">
        <f t="shared" si="0"/>
        <v/>
      </c>
      <c r="O10" s="1" t="str">
        <f t="shared" si="1"/>
        <v/>
      </c>
      <c r="Q10" s="1" t="str">
        <f t="shared" si="2"/>
        <v/>
      </c>
      <c r="S10" s="1" t="str">
        <f>+CONCATENATE(PARTICIPANTES!X55)</f>
        <v/>
      </c>
      <c r="T10" s="1" t="s">
        <v>87</v>
      </c>
    </row>
    <row r="11" spans="1:20" ht="15" customHeight="1" x14ac:dyDescent="0.2">
      <c r="A11" s="2" t="str">
        <f>+CONCATENATE(PARTICIPANTES!C34)</f>
        <v/>
      </c>
      <c r="C11" s="1" t="str">
        <f>+CONCATENATE(PARTICIPANTES!Q68)</f>
        <v/>
      </c>
      <c r="E11" s="1" t="str">
        <f>+CONCATENATE(PARTICIPANTES!C18)</f>
        <v/>
      </c>
      <c r="G11" s="1" t="str">
        <f>+CONCATENATE(PARTICIPANTES!J18)</f>
        <v/>
      </c>
      <c r="I11" s="1" t="str">
        <f>+CONCATENATE(PARTICIPANTES!Q18)</f>
        <v/>
      </c>
      <c r="K11" s="1" t="str">
        <f>+CONCATENATE(PARTICIPANTES!X18)</f>
        <v/>
      </c>
      <c r="M11" s="1" t="str">
        <f t="shared" si="0"/>
        <v/>
      </c>
      <c r="O11" s="1" t="str">
        <f t="shared" si="1"/>
        <v/>
      </c>
      <c r="Q11" s="1" t="str">
        <f t="shared" si="2"/>
        <v/>
      </c>
      <c r="S11" s="1" t="str">
        <f>+CONCATENATE(PARTICIPANTES!X56)</f>
        <v/>
      </c>
    </row>
    <row r="12" spans="1:20" ht="15" customHeight="1" x14ac:dyDescent="0.2">
      <c r="A12" s="2" t="str">
        <f>+CONCATENATE(PARTICIPANTES!J25)</f>
        <v/>
      </c>
      <c r="B12" s="1" t="s">
        <v>88</v>
      </c>
      <c r="C12" s="1" t="str">
        <f>+CONCATENATE(PARTICIPANTES!Q69)</f>
        <v/>
      </c>
      <c r="E12" s="1" t="str">
        <f>+CONCATENATE(PARTICIPANTES!C19)</f>
        <v/>
      </c>
      <c r="G12" s="1" t="str">
        <f>+CONCATENATE(PARTICIPANTES!J19)</f>
        <v/>
      </c>
      <c r="I12" s="1" t="str">
        <f>+CONCATENATE(PARTICIPANTES!Q19)</f>
        <v/>
      </c>
      <c r="K12" s="1" t="str">
        <f>+CONCATENATE(PARTICIPANTES!X19)</f>
        <v/>
      </c>
      <c r="M12" s="1" t="str">
        <f t="shared" si="0"/>
        <v/>
      </c>
      <c r="O12" s="1" t="str">
        <f t="shared" si="1"/>
        <v/>
      </c>
      <c r="Q12" s="1" t="str">
        <f t="shared" si="2"/>
        <v/>
      </c>
      <c r="S12" s="1" t="str">
        <f>+CONCATENATE(PARTICIPANTES!X57)</f>
        <v/>
      </c>
    </row>
    <row r="13" spans="1:20" ht="15" customHeight="1" x14ac:dyDescent="0.2">
      <c r="A13" s="2" t="str">
        <f>+CONCATENATE(PARTICIPANTES!J26)</f>
        <v/>
      </c>
      <c r="C13" s="1" t="str">
        <f>+CONCATENATE(PARTICIPANTES!Q70)</f>
        <v/>
      </c>
      <c r="E13" s="1" t="str">
        <f>+CONCATENATE(PARTICIPANTES!C20)</f>
        <v/>
      </c>
      <c r="G13" s="1" t="str">
        <f>+CONCATENATE(PARTICIPANTES!J20)</f>
        <v/>
      </c>
      <c r="I13" s="1" t="str">
        <f>+CONCATENATE(PARTICIPANTES!Q20)</f>
        <v/>
      </c>
      <c r="K13" s="1" t="str">
        <f>+CONCATENATE(PARTICIPANTES!X20)</f>
        <v/>
      </c>
      <c r="M13" s="1" t="str">
        <f t="shared" si="0"/>
        <v/>
      </c>
      <c r="O13" s="1" t="str">
        <f t="shared" si="1"/>
        <v/>
      </c>
      <c r="Q13" s="1" t="str">
        <f t="shared" si="2"/>
        <v/>
      </c>
      <c r="S13" s="1" t="str">
        <f>+CONCATENATE(PARTICIPANTES!X58)</f>
        <v/>
      </c>
    </row>
    <row r="14" spans="1:20" ht="15" customHeight="1" x14ac:dyDescent="0.2">
      <c r="A14" s="2" t="str">
        <f>+CONCATENATE(PARTICIPANTES!J27)</f>
        <v/>
      </c>
      <c r="C14" s="1" t="str">
        <f>+CONCATENATE(PARTICIPANTES!Q71)</f>
        <v/>
      </c>
      <c r="E14" s="1" t="str">
        <f>+CONCATENATE(PARTICIPANTES!C39)</f>
        <v/>
      </c>
      <c r="F14" s="1" t="s">
        <v>87</v>
      </c>
      <c r="G14" s="1" t="str">
        <f>+CONCATENATE(PARTICIPANTES!J39)</f>
        <v/>
      </c>
      <c r="H14" s="1" t="s">
        <v>87</v>
      </c>
      <c r="I14" s="1" t="str">
        <f>+CONCATENATE(PARTICIPANTES!Q39)</f>
        <v/>
      </c>
      <c r="J14" s="1" t="s">
        <v>87</v>
      </c>
      <c r="K14" s="1" t="str">
        <f>+CONCATENATE(PARTICIPANTES!X39)</f>
        <v/>
      </c>
      <c r="L14" s="1" t="s">
        <v>87</v>
      </c>
      <c r="M14" s="1" t="str">
        <f>+I14</f>
        <v/>
      </c>
      <c r="O14" s="1" t="str">
        <f t="shared" si="1"/>
        <v/>
      </c>
      <c r="Q14" s="1" t="str">
        <f>+I2</f>
        <v/>
      </c>
      <c r="R14" s="1" t="s">
        <v>160</v>
      </c>
      <c r="S14" s="1" t="str">
        <f>+CONCATENATE(PARTICIPANTES!X59)</f>
        <v/>
      </c>
    </row>
    <row r="15" spans="1:20" ht="15" customHeight="1" x14ac:dyDescent="0.2">
      <c r="A15" s="2" t="str">
        <f>+CONCATENATE(PARTICIPANTES!J28)</f>
        <v/>
      </c>
      <c r="C15" s="1" t="str">
        <f>+CONCATENATE(PARTICIPANTES!Q72)</f>
        <v/>
      </c>
      <c r="E15" s="1" t="str">
        <f>+CONCATENATE(PARTICIPANTES!C40)</f>
        <v/>
      </c>
      <c r="G15" s="1" t="str">
        <f>+CONCATENATE(PARTICIPANTES!J40)</f>
        <v/>
      </c>
      <c r="I15" s="1" t="str">
        <f>+CONCATENATE(PARTICIPANTES!Q40)</f>
        <v/>
      </c>
      <c r="K15" s="1" t="str">
        <f>+CONCATENATE(PARTICIPANTES!X40)</f>
        <v/>
      </c>
      <c r="M15" s="1" t="str">
        <f t="shared" ref="M15:M25" si="3">+I15</f>
        <v/>
      </c>
      <c r="O15" s="1" t="str">
        <f t="shared" si="1"/>
        <v/>
      </c>
      <c r="Q15" s="1" t="str">
        <f t="shared" ref="Q15:Q25" si="4">+I3</f>
        <v/>
      </c>
      <c r="S15" s="1" t="str">
        <f>+CONCATENATE(PARTICIPANTES!X60)</f>
        <v/>
      </c>
    </row>
    <row r="16" spans="1:20" ht="15" customHeight="1" x14ac:dyDescent="0.2">
      <c r="A16" s="2" t="str">
        <f>+CONCATENATE(PARTICIPANTES!J29)</f>
        <v/>
      </c>
      <c r="C16" s="1" t="str">
        <f>+CONCATENATE(PARTICIPANTES!Q73)</f>
        <v/>
      </c>
      <c r="E16" s="1" t="str">
        <f>+CONCATENATE(PARTICIPANTES!C41)</f>
        <v/>
      </c>
      <c r="G16" s="1" t="str">
        <f>+CONCATENATE(PARTICIPANTES!J41)</f>
        <v/>
      </c>
      <c r="I16" s="1" t="str">
        <f>+CONCATENATE(PARTICIPANTES!Q41)</f>
        <v/>
      </c>
      <c r="K16" s="1" t="str">
        <f>+CONCATENATE(PARTICIPANTES!X41)</f>
        <v/>
      </c>
      <c r="M16" s="1" t="str">
        <f t="shared" si="3"/>
        <v/>
      </c>
      <c r="O16" s="1" t="str">
        <f t="shared" si="1"/>
        <v/>
      </c>
      <c r="Q16" s="1" t="str">
        <f t="shared" si="4"/>
        <v/>
      </c>
      <c r="S16" s="1" t="str">
        <f>+CONCATENATE(PARTICIPANTES!X61)</f>
        <v/>
      </c>
    </row>
    <row r="17" spans="1:19" ht="15" customHeight="1" x14ac:dyDescent="0.2">
      <c r="A17" s="2" t="str">
        <f>+CONCATENATE(PARTICIPANTES!J30)</f>
        <v/>
      </c>
      <c r="C17" s="1" t="str">
        <f>+CONCATENATE(PARTICIPANTES!Q74)</f>
        <v/>
      </c>
      <c r="E17" s="1" t="str">
        <f>+CONCATENATE(PARTICIPANTES!C42)</f>
        <v/>
      </c>
      <c r="G17" s="1" t="str">
        <f>+CONCATENATE(PARTICIPANTES!J42)</f>
        <v/>
      </c>
      <c r="I17" s="1" t="str">
        <f>+CONCATENATE(PARTICIPANTES!Q42)</f>
        <v/>
      </c>
      <c r="K17" s="1" t="str">
        <f>+CONCATENATE(PARTICIPANTES!X42)</f>
        <v/>
      </c>
      <c r="M17" s="1" t="str">
        <f t="shared" si="3"/>
        <v/>
      </c>
      <c r="O17" s="1" t="str">
        <f t="shared" si="1"/>
        <v/>
      </c>
      <c r="Q17" s="1" t="str">
        <f t="shared" si="4"/>
        <v/>
      </c>
      <c r="S17" s="1" t="str">
        <f>+CONCATENATE(PARTICIPANTES!X62)</f>
        <v/>
      </c>
    </row>
    <row r="18" spans="1:19" ht="15" customHeight="1" x14ac:dyDescent="0.2">
      <c r="A18" s="2" t="str">
        <f>+CONCATENATE(PARTICIPANTES!J31)</f>
        <v/>
      </c>
      <c r="C18" s="1" t="s">
        <v>89</v>
      </c>
      <c r="E18" s="1" t="str">
        <f>+CONCATENATE(PARTICIPANTES!C43)</f>
        <v/>
      </c>
      <c r="G18" s="1" t="str">
        <f>+CONCATENATE(PARTICIPANTES!J43)</f>
        <v/>
      </c>
      <c r="I18" s="1" t="str">
        <f>+CONCATENATE(PARTICIPANTES!Q43)</f>
        <v/>
      </c>
      <c r="K18" s="1" t="str">
        <f>+CONCATENATE(PARTICIPANTES!X43)</f>
        <v/>
      </c>
      <c r="M18" s="1" t="str">
        <f t="shared" si="3"/>
        <v/>
      </c>
      <c r="O18" s="1" t="str">
        <f t="shared" si="1"/>
        <v/>
      </c>
      <c r="Q18" s="1" t="str">
        <f t="shared" si="4"/>
        <v/>
      </c>
      <c r="S18" s="1" t="s">
        <v>89</v>
      </c>
    </row>
    <row r="19" spans="1:19" ht="15" customHeight="1" x14ac:dyDescent="0.2">
      <c r="A19" s="2" t="str">
        <f>+CONCATENATE(PARTICIPANTES!J32)</f>
        <v/>
      </c>
      <c r="E19" s="1" t="str">
        <f>+CONCATENATE(PARTICIPANTES!C44)</f>
        <v/>
      </c>
      <c r="G19" s="1" t="str">
        <f>+CONCATENATE(PARTICIPANTES!J44)</f>
        <v/>
      </c>
      <c r="I19" s="1" t="str">
        <f>+CONCATENATE(PARTICIPANTES!Q44)</f>
        <v/>
      </c>
      <c r="K19" s="1" t="str">
        <f>+CONCATENATE(PARTICIPANTES!X44)</f>
        <v/>
      </c>
      <c r="M19" s="1" t="str">
        <f t="shared" si="3"/>
        <v/>
      </c>
      <c r="O19" s="1" t="str">
        <f t="shared" si="1"/>
        <v/>
      </c>
      <c r="Q19" s="1" t="str">
        <f t="shared" si="4"/>
        <v/>
      </c>
    </row>
    <row r="20" spans="1:19" ht="15" customHeight="1" x14ac:dyDescent="0.2">
      <c r="A20" s="2" t="str">
        <f>+CONCATENATE(PARTICIPANTES!J33)</f>
        <v/>
      </c>
      <c r="E20" s="1" t="str">
        <f>+CONCATENATE(PARTICIPANTES!C45)</f>
        <v/>
      </c>
      <c r="G20" s="1" t="str">
        <f>+CONCATENATE(PARTICIPANTES!J45)</f>
        <v/>
      </c>
      <c r="I20" s="1" t="str">
        <f>+CONCATENATE(PARTICIPANTES!Q45)</f>
        <v/>
      </c>
      <c r="K20" s="1" t="str">
        <f>+CONCATENATE(PARTICIPANTES!X45)</f>
        <v/>
      </c>
      <c r="M20" s="1" t="str">
        <f t="shared" si="3"/>
        <v/>
      </c>
      <c r="O20" s="1" t="str">
        <f t="shared" si="1"/>
        <v/>
      </c>
      <c r="Q20" s="1" t="str">
        <f t="shared" si="4"/>
        <v/>
      </c>
    </row>
    <row r="21" spans="1:19" ht="15" customHeight="1" x14ac:dyDescent="0.2">
      <c r="A21" s="2" t="str">
        <f>+CONCATENATE(PARTICIPANTES!J34)</f>
        <v/>
      </c>
      <c r="E21" s="1" t="str">
        <f>+CONCATENATE(PARTICIPANTES!C46)</f>
        <v/>
      </c>
      <c r="G21" s="1" t="str">
        <f>+CONCATENATE(PARTICIPANTES!J46)</f>
        <v/>
      </c>
      <c r="I21" s="1" t="str">
        <f>+CONCATENATE(PARTICIPANTES!Q46)</f>
        <v/>
      </c>
      <c r="K21" s="1" t="str">
        <f>+CONCATENATE(PARTICIPANTES!X46)</f>
        <v/>
      </c>
      <c r="M21" s="1" t="str">
        <f t="shared" si="3"/>
        <v/>
      </c>
      <c r="O21" s="1" t="str">
        <f t="shared" si="1"/>
        <v/>
      </c>
      <c r="Q21" s="1" t="str">
        <f t="shared" si="4"/>
        <v/>
      </c>
    </row>
    <row r="22" spans="1:19" ht="15" customHeight="1" x14ac:dyDescent="0.2">
      <c r="A22" s="2" t="str">
        <f>+CONCATENATE(PARTICIPANTES!Q25)</f>
        <v/>
      </c>
      <c r="B22" s="1" t="s">
        <v>90</v>
      </c>
      <c r="E22" s="1" t="str">
        <f>+CONCATENATE(PARTICIPANTES!C47)</f>
        <v/>
      </c>
      <c r="G22" s="1" t="str">
        <f>+CONCATENATE(PARTICIPANTES!J47)</f>
        <v/>
      </c>
      <c r="I22" s="1" t="str">
        <f>+CONCATENATE(PARTICIPANTES!Q47)</f>
        <v/>
      </c>
      <c r="K22" s="1" t="str">
        <f>+CONCATENATE(PARTICIPANTES!X47)</f>
        <v/>
      </c>
      <c r="M22" s="1" t="str">
        <f t="shared" si="3"/>
        <v/>
      </c>
      <c r="O22" s="1" t="str">
        <f t="shared" si="1"/>
        <v/>
      </c>
      <c r="Q22" s="1" t="str">
        <f t="shared" si="4"/>
        <v/>
      </c>
    </row>
    <row r="23" spans="1:19" ht="15" customHeight="1" x14ac:dyDescent="0.2">
      <c r="A23" s="2" t="str">
        <f>+CONCATENATE(PARTICIPANTES!Q26)</f>
        <v/>
      </c>
      <c r="E23" s="1" t="str">
        <f>+CONCATENATE(PARTICIPANTES!C48)</f>
        <v/>
      </c>
      <c r="G23" s="1" t="str">
        <f>+CONCATENATE(PARTICIPANTES!J48)</f>
        <v/>
      </c>
      <c r="I23" s="1" t="str">
        <f>+CONCATENATE(PARTICIPANTES!Q48)</f>
        <v/>
      </c>
      <c r="K23" s="1" t="str">
        <f>+CONCATENATE(PARTICIPANTES!X48)</f>
        <v/>
      </c>
      <c r="M23" s="1" t="str">
        <f t="shared" si="3"/>
        <v/>
      </c>
      <c r="O23" s="1" t="str">
        <f t="shared" si="1"/>
        <v/>
      </c>
      <c r="Q23" s="1" t="str">
        <f t="shared" si="4"/>
        <v/>
      </c>
    </row>
    <row r="24" spans="1:19" ht="15" customHeight="1" x14ac:dyDescent="0.2">
      <c r="A24" s="2" t="str">
        <f>+CONCATENATE(PARTICIPANTES!Q27)</f>
        <v/>
      </c>
      <c r="E24" s="1" t="str">
        <f>+CONCATENATE(PARTICIPANTES!C49)</f>
        <v/>
      </c>
      <c r="G24" s="1" t="str">
        <f>+CONCATENATE(PARTICIPANTES!J49)</f>
        <v/>
      </c>
      <c r="I24" s="1" t="str">
        <f>+CONCATENATE(PARTICIPANTES!Q49)</f>
        <v/>
      </c>
      <c r="K24" s="1" t="str">
        <f>+CONCATENATE(PARTICIPANTES!X49)</f>
        <v/>
      </c>
      <c r="M24" s="1" t="str">
        <f t="shared" si="3"/>
        <v/>
      </c>
      <c r="O24" s="1" t="str">
        <f t="shared" si="1"/>
        <v/>
      </c>
      <c r="Q24" s="1" t="str">
        <f t="shared" si="4"/>
        <v/>
      </c>
    </row>
    <row r="25" spans="1:19" ht="15" customHeight="1" x14ac:dyDescent="0.2">
      <c r="A25" s="2" t="str">
        <f>+CONCATENATE(PARTICIPANTES!Q28)</f>
        <v/>
      </c>
      <c r="E25" s="1" t="str">
        <f>+CONCATENATE(PARTICIPANTES!C50)</f>
        <v/>
      </c>
      <c r="G25" s="1" t="str">
        <f>+CONCATENATE(PARTICIPANTES!J50)</f>
        <v/>
      </c>
      <c r="I25" s="1" t="str">
        <f>+CONCATENATE(PARTICIPANTES!Q50)</f>
        <v/>
      </c>
      <c r="K25" s="1" t="str">
        <f>+CONCATENATE(PARTICIPANTES!X50)</f>
        <v/>
      </c>
      <c r="M25" s="1" t="str">
        <f t="shared" si="3"/>
        <v/>
      </c>
      <c r="O25" s="1" t="str">
        <f t="shared" si="1"/>
        <v/>
      </c>
      <c r="Q25" s="1" t="str">
        <f t="shared" si="4"/>
        <v/>
      </c>
    </row>
    <row r="26" spans="1:19" ht="15" customHeight="1" x14ac:dyDescent="0.2">
      <c r="A26" s="2" t="str">
        <f>+CONCATENATE(PARTICIPANTES!Q29)</f>
        <v/>
      </c>
      <c r="E26" s="1" t="s">
        <v>89</v>
      </c>
      <c r="G26" s="1" t="s">
        <v>89</v>
      </c>
      <c r="I26" s="1" t="s">
        <v>89</v>
      </c>
      <c r="K26" s="1" t="s">
        <v>89</v>
      </c>
      <c r="M26" s="1" t="str">
        <f>+K14</f>
        <v/>
      </c>
      <c r="O26" s="1" t="str">
        <f>+I2</f>
        <v/>
      </c>
      <c r="Q26" s="1" t="str">
        <f>+K2</f>
        <v/>
      </c>
      <c r="R26" s="1" t="s">
        <v>161</v>
      </c>
    </row>
    <row r="27" spans="1:19" ht="15" customHeight="1" x14ac:dyDescent="0.2">
      <c r="A27" s="2" t="str">
        <f>+CONCATENATE(PARTICIPANTES!Q30)</f>
        <v/>
      </c>
      <c r="M27" s="1" t="str">
        <f t="shared" ref="M27:M37" si="5">+K15</f>
        <v/>
      </c>
      <c r="O27" s="1" t="str">
        <f t="shared" ref="O27:O49" si="6">+I3</f>
        <v/>
      </c>
      <c r="Q27" s="1" t="str">
        <f t="shared" ref="Q27:Q37" si="7">+K3</f>
        <v/>
      </c>
    </row>
    <row r="28" spans="1:19" ht="15" customHeight="1" x14ac:dyDescent="0.2">
      <c r="A28" s="2" t="str">
        <f>+CONCATENATE(PARTICIPANTES!Q31)</f>
        <v/>
      </c>
      <c r="M28" s="1" t="str">
        <f t="shared" si="5"/>
        <v/>
      </c>
      <c r="O28" s="1" t="str">
        <f t="shared" si="6"/>
        <v/>
      </c>
      <c r="Q28" s="1" t="str">
        <f t="shared" si="7"/>
        <v/>
      </c>
    </row>
    <row r="29" spans="1:19" ht="15" customHeight="1" x14ac:dyDescent="0.2">
      <c r="A29" s="2" t="str">
        <f>+CONCATENATE(PARTICIPANTES!Q32)</f>
        <v/>
      </c>
      <c r="M29" s="1" t="str">
        <f t="shared" si="5"/>
        <v/>
      </c>
      <c r="O29" s="1" t="str">
        <f t="shared" si="6"/>
        <v/>
      </c>
      <c r="Q29" s="1" t="str">
        <f t="shared" si="7"/>
        <v/>
      </c>
    </row>
    <row r="30" spans="1:19" ht="15" customHeight="1" x14ac:dyDescent="0.2">
      <c r="A30" s="2" t="str">
        <f>+CONCATENATE(PARTICIPANTES!Q33)</f>
        <v/>
      </c>
      <c r="M30" s="1" t="str">
        <f t="shared" si="5"/>
        <v/>
      </c>
      <c r="O30" s="1" t="str">
        <f t="shared" si="6"/>
        <v/>
      </c>
      <c r="Q30" s="1" t="str">
        <f t="shared" si="7"/>
        <v/>
      </c>
    </row>
    <row r="31" spans="1:19" ht="15" customHeight="1" x14ac:dyDescent="0.2">
      <c r="A31" s="2" t="str">
        <f>+CONCATENATE(PARTICIPANTES!Q34)</f>
        <v/>
      </c>
      <c r="M31" s="1" t="str">
        <f t="shared" si="5"/>
        <v/>
      </c>
      <c r="O31" s="1" t="str">
        <f t="shared" si="6"/>
        <v/>
      </c>
      <c r="Q31" s="1" t="str">
        <f t="shared" si="7"/>
        <v/>
      </c>
    </row>
    <row r="32" spans="1:19" ht="15" customHeight="1" x14ac:dyDescent="0.2">
      <c r="A32" s="2" t="str">
        <f>+CONCATENATE(PARTICIPANTES!X25)</f>
        <v/>
      </c>
      <c r="B32" s="1" t="s">
        <v>91</v>
      </c>
      <c r="M32" s="1" t="str">
        <f t="shared" si="5"/>
        <v/>
      </c>
      <c r="O32" s="1" t="str">
        <f t="shared" si="6"/>
        <v/>
      </c>
      <c r="Q32" s="1" t="str">
        <f t="shared" si="7"/>
        <v/>
      </c>
    </row>
    <row r="33" spans="1:18" ht="15" customHeight="1" x14ac:dyDescent="0.2">
      <c r="A33" s="2" t="str">
        <f>+CONCATENATE(PARTICIPANTES!X26)</f>
        <v/>
      </c>
      <c r="M33" s="1" t="str">
        <f t="shared" si="5"/>
        <v/>
      </c>
      <c r="O33" s="1" t="str">
        <f t="shared" si="6"/>
        <v/>
      </c>
      <c r="Q33" s="1" t="str">
        <f t="shared" si="7"/>
        <v/>
      </c>
    </row>
    <row r="34" spans="1:18" ht="15" customHeight="1" x14ac:dyDescent="0.2">
      <c r="A34" s="2" t="str">
        <f>+CONCATENATE(PARTICIPANTES!X27)</f>
        <v/>
      </c>
      <c r="M34" s="1" t="str">
        <f>+K22</f>
        <v/>
      </c>
      <c r="O34" s="1" t="str">
        <f t="shared" si="6"/>
        <v/>
      </c>
      <c r="Q34" s="1" t="str">
        <f t="shared" si="7"/>
        <v/>
      </c>
    </row>
    <row r="35" spans="1:18" ht="15" customHeight="1" x14ac:dyDescent="0.2">
      <c r="A35" s="2" t="str">
        <f>+CONCATENATE(PARTICIPANTES!X28)</f>
        <v/>
      </c>
      <c r="M35" s="1" t="str">
        <f t="shared" si="5"/>
        <v/>
      </c>
      <c r="O35" s="1" t="str">
        <f t="shared" si="6"/>
        <v/>
      </c>
      <c r="Q35" s="1" t="str">
        <f t="shared" si="7"/>
        <v/>
      </c>
    </row>
    <row r="36" spans="1:18" ht="15" customHeight="1" x14ac:dyDescent="0.2">
      <c r="A36" s="2" t="str">
        <f>+CONCATENATE(PARTICIPANTES!X29)</f>
        <v/>
      </c>
      <c r="M36" s="1" t="str">
        <f t="shared" si="5"/>
        <v/>
      </c>
      <c r="O36" s="1" t="str">
        <f t="shared" si="6"/>
        <v/>
      </c>
      <c r="Q36" s="1" t="str">
        <f t="shared" si="7"/>
        <v/>
      </c>
    </row>
    <row r="37" spans="1:18" ht="15" customHeight="1" x14ac:dyDescent="0.2">
      <c r="A37" s="2" t="str">
        <f>+CONCATENATE(PARTICIPANTES!X30)</f>
        <v/>
      </c>
      <c r="M37" s="1" t="str">
        <f t="shared" si="5"/>
        <v/>
      </c>
      <c r="O37" s="1" t="str">
        <f t="shared" si="6"/>
        <v/>
      </c>
      <c r="Q37" s="1" t="str">
        <f t="shared" si="7"/>
        <v/>
      </c>
    </row>
    <row r="38" spans="1:18" ht="15" customHeight="1" x14ac:dyDescent="0.2">
      <c r="A38" s="2" t="str">
        <f>+CONCATENATE(PARTICIPANTES!X31)</f>
        <v/>
      </c>
      <c r="M38" s="1" t="str">
        <f>+A42</f>
        <v/>
      </c>
      <c r="O38" s="1" t="str">
        <f t="shared" si="6"/>
        <v/>
      </c>
      <c r="Q38" s="1" t="str">
        <f>+A2</f>
        <v/>
      </c>
      <c r="R38" s="1" t="s">
        <v>162</v>
      </c>
    </row>
    <row r="39" spans="1:18" ht="15" customHeight="1" x14ac:dyDescent="0.2">
      <c r="A39" s="2" t="str">
        <f>+CONCATENATE(PARTICIPANTES!X32)</f>
        <v/>
      </c>
      <c r="M39" s="1" t="str">
        <f t="shared" ref="M39:M53" si="8">+A43</f>
        <v/>
      </c>
      <c r="O39" s="1" t="str">
        <f t="shared" si="6"/>
        <v/>
      </c>
      <c r="Q39" s="1" t="str">
        <f t="shared" ref="Q39:Q78" si="9">+A3</f>
        <v/>
      </c>
    </row>
    <row r="40" spans="1:18" ht="15" customHeight="1" x14ac:dyDescent="0.2">
      <c r="A40" s="2" t="str">
        <f>+CONCATENATE(PARTICIPANTES!X33)</f>
        <v/>
      </c>
      <c r="M40" s="1" t="str">
        <f t="shared" si="8"/>
        <v/>
      </c>
      <c r="O40" s="1" t="str">
        <f t="shared" si="6"/>
        <v/>
      </c>
      <c r="Q40" s="1" t="str">
        <f t="shared" si="9"/>
        <v/>
      </c>
    </row>
    <row r="41" spans="1:18" ht="15" customHeight="1" x14ac:dyDescent="0.2">
      <c r="A41" s="2" t="str">
        <f>+CONCATENATE(PARTICIPANTES!X34)</f>
        <v/>
      </c>
      <c r="M41" s="1" t="str">
        <f t="shared" si="8"/>
        <v/>
      </c>
      <c r="O41" s="1" t="str">
        <f t="shared" si="6"/>
        <v/>
      </c>
      <c r="Q41" s="1" t="str">
        <f t="shared" si="9"/>
        <v/>
      </c>
    </row>
    <row r="42" spans="1:18" ht="15" customHeight="1" x14ac:dyDescent="0.2">
      <c r="A42" s="1" t="str">
        <f>+CONCATENATE(PARTICIPANTES!C55)</f>
        <v/>
      </c>
      <c r="B42" s="1" t="s">
        <v>87</v>
      </c>
      <c r="M42" s="1" t="str">
        <f t="shared" si="8"/>
        <v/>
      </c>
      <c r="O42" s="1" t="str">
        <f t="shared" si="6"/>
        <v/>
      </c>
      <c r="Q42" s="1" t="str">
        <f t="shared" si="9"/>
        <v/>
      </c>
    </row>
    <row r="43" spans="1:18" ht="15" customHeight="1" x14ac:dyDescent="0.2">
      <c r="A43" s="1" t="str">
        <f>+CONCATENATE(PARTICIPANTES!C56)</f>
        <v/>
      </c>
      <c r="M43" s="1" t="str">
        <f t="shared" si="8"/>
        <v/>
      </c>
      <c r="O43" s="1" t="str">
        <f t="shared" si="6"/>
        <v/>
      </c>
      <c r="Q43" s="1" t="str">
        <f t="shared" si="9"/>
        <v/>
      </c>
    </row>
    <row r="44" spans="1:18" ht="15" customHeight="1" x14ac:dyDescent="0.2">
      <c r="A44" s="1" t="str">
        <f>+CONCATENATE(PARTICIPANTES!C57)</f>
        <v/>
      </c>
      <c r="M44" s="1" t="str">
        <f t="shared" si="8"/>
        <v/>
      </c>
      <c r="O44" s="1" t="str">
        <f t="shared" si="6"/>
        <v/>
      </c>
      <c r="Q44" s="1" t="str">
        <f t="shared" si="9"/>
        <v/>
      </c>
    </row>
    <row r="45" spans="1:18" ht="15" customHeight="1" x14ac:dyDescent="0.2">
      <c r="A45" s="1" t="str">
        <f>+CONCATENATE(PARTICIPANTES!C58)</f>
        <v/>
      </c>
      <c r="M45" s="1" t="str">
        <f t="shared" si="8"/>
        <v/>
      </c>
      <c r="O45" s="1" t="str">
        <f t="shared" si="6"/>
        <v/>
      </c>
      <c r="Q45" s="1" t="str">
        <f t="shared" si="9"/>
        <v/>
      </c>
    </row>
    <row r="46" spans="1:18" ht="15" customHeight="1" x14ac:dyDescent="0.2">
      <c r="A46" s="1" t="str">
        <f>+CONCATENATE(PARTICIPANTES!C59)</f>
        <v/>
      </c>
      <c r="M46" s="1" t="str">
        <f t="shared" si="8"/>
        <v/>
      </c>
      <c r="O46" s="1" t="str">
        <f t="shared" si="6"/>
        <v/>
      </c>
      <c r="Q46" s="1" t="str">
        <f t="shared" si="9"/>
        <v/>
      </c>
    </row>
    <row r="47" spans="1:18" ht="15" customHeight="1" x14ac:dyDescent="0.2">
      <c r="A47" s="1" t="str">
        <f>+CONCATENATE(PARTICIPANTES!C60)</f>
        <v/>
      </c>
      <c r="M47" s="1" t="str">
        <f t="shared" si="8"/>
        <v/>
      </c>
      <c r="O47" s="1" t="str">
        <f t="shared" si="6"/>
        <v/>
      </c>
      <c r="Q47" s="1" t="str">
        <f t="shared" si="9"/>
        <v/>
      </c>
    </row>
    <row r="48" spans="1:18" ht="15" customHeight="1" x14ac:dyDescent="0.2">
      <c r="A48" s="1" t="str">
        <f>+CONCATENATE(PARTICIPANTES!C61)</f>
        <v/>
      </c>
      <c r="M48" s="1" t="str">
        <f t="shared" si="8"/>
        <v/>
      </c>
      <c r="O48" s="1" t="str">
        <f t="shared" si="6"/>
        <v/>
      </c>
      <c r="Q48" s="1" t="str">
        <f t="shared" si="9"/>
        <v/>
      </c>
    </row>
    <row r="49" spans="1:17" ht="15" customHeight="1" x14ac:dyDescent="0.2">
      <c r="A49" s="1" t="str">
        <f>+CONCATENATE(PARTICIPANTES!C62)</f>
        <v/>
      </c>
      <c r="M49" s="1" t="str">
        <f t="shared" si="8"/>
        <v/>
      </c>
      <c r="O49" s="1" t="str">
        <f t="shared" si="6"/>
        <v/>
      </c>
      <c r="Q49" s="1" t="str">
        <f t="shared" si="9"/>
        <v/>
      </c>
    </row>
    <row r="50" spans="1:17" ht="15" customHeight="1" x14ac:dyDescent="0.2">
      <c r="A50" s="1" t="str">
        <f>+CONCATENATE(PARTICIPANTES!J55)</f>
        <v/>
      </c>
      <c r="B50" s="1" t="s">
        <v>158</v>
      </c>
      <c r="M50" s="1" t="str">
        <f t="shared" si="8"/>
        <v/>
      </c>
      <c r="O50" s="1" t="str">
        <f>+K2</f>
        <v/>
      </c>
      <c r="Q50" s="1" t="str">
        <f t="shared" si="9"/>
        <v/>
      </c>
    </row>
    <row r="51" spans="1:17" ht="15" customHeight="1" x14ac:dyDescent="0.2">
      <c r="A51" s="1" t="str">
        <f>+CONCATENATE(PARTICIPANTES!J56)</f>
        <v/>
      </c>
      <c r="M51" s="1" t="str">
        <f t="shared" si="8"/>
        <v/>
      </c>
      <c r="O51" s="1" t="str">
        <f t="shared" ref="O51:O73" si="10">+K3</f>
        <v/>
      </c>
      <c r="Q51" s="1" t="str">
        <f t="shared" si="9"/>
        <v/>
      </c>
    </row>
    <row r="52" spans="1:17" ht="15" customHeight="1" x14ac:dyDescent="0.2">
      <c r="A52" s="1" t="str">
        <f>+CONCATENATE(PARTICIPANTES!J57)</f>
        <v/>
      </c>
      <c r="M52" s="1" t="str">
        <f t="shared" si="8"/>
        <v/>
      </c>
      <c r="O52" s="1" t="str">
        <f t="shared" si="10"/>
        <v/>
      </c>
      <c r="Q52" s="1" t="str">
        <f t="shared" si="9"/>
        <v/>
      </c>
    </row>
    <row r="53" spans="1:17" ht="15" customHeight="1" x14ac:dyDescent="0.2">
      <c r="A53" s="1" t="str">
        <f>+CONCATENATE(PARTICIPANTES!J58)</f>
        <v/>
      </c>
      <c r="M53" s="1" t="str">
        <f t="shared" si="8"/>
        <v/>
      </c>
      <c r="O53" s="1" t="str">
        <f t="shared" si="10"/>
        <v/>
      </c>
      <c r="Q53" s="1" t="str">
        <f t="shared" si="9"/>
        <v/>
      </c>
    </row>
    <row r="54" spans="1:17" ht="15" customHeight="1" x14ac:dyDescent="0.2">
      <c r="A54" s="1" t="str">
        <f>+CONCATENATE(PARTICIPANTES!J59)</f>
        <v/>
      </c>
      <c r="M54" s="1" t="s">
        <v>89</v>
      </c>
      <c r="O54" s="1" t="str">
        <f t="shared" si="10"/>
        <v/>
      </c>
      <c r="Q54" s="1" t="str">
        <f t="shared" si="9"/>
        <v/>
      </c>
    </row>
    <row r="55" spans="1:17" ht="15" customHeight="1" x14ac:dyDescent="0.2">
      <c r="A55" s="1" t="str">
        <f>+CONCATENATE(PARTICIPANTES!J60)</f>
        <v/>
      </c>
      <c r="O55" s="1" t="str">
        <f t="shared" si="10"/>
        <v/>
      </c>
      <c r="Q55" s="1" t="str">
        <f t="shared" si="9"/>
        <v/>
      </c>
    </row>
    <row r="56" spans="1:17" ht="15" customHeight="1" x14ac:dyDescent="0.2">
      <c r="A56" s="1" t="str">
        <f>+CONCATENATE(PARTICIPANTES!J61)</f>
        <v/>
      </c>
      <c r="O56" s="1" t="str">
        <f t="shared" si="10"/>
        <v/>
      </c>
      <c r="Q56" s="1" t="str">
        <f t="shared" si="9"/>
        <v/>
      </c>
    </row>
    <row r="57" spans="1:17" ht="15" customHeight="1" x14ac:dyDescent="0.2">
      <c r="A57" s="1" t="str">
        <f>+CONCATENATE(PARTICIPANTES!J62)</f>
        <v/>
      </c>
      <c r="O57" s="1" t="str">
        <f t="shared" si="10"/>
        <v/>
      </c>
      <c r="Q57" s="1" t="str">
        <f t="shared" si="9"/>
        <v/>
      </c>
    </row>
    <row r="58" spans="1:17" ht="15" customHeight="1" x14ac:dyDescent="0.2">
      <c r="A58" s="1" t="s">
        <v>89</v>
      </c>
      <c r="O58" s="1" t="str">
        <f t="shared" si="10"/>
        <v/>
      </c>
      <c r="Q58" s="1" t="str">
        <f t="shared" si="9"/>
        <v/>
      </c>
    </row>
    <row r="59" spans="1:17" ht="15" customHeight="1" x14ac:dyDescent="0.2">
      <c r="O59" s="1" t="str">
        <f t="shared" si="10"/>
        <v/>
      </c>
      <c r="Q59" s="1" t="str">
        <f t="shared" si="9"/>
        <v/>
      </c>
    </row>
    <row r="60" spans="1:17" ht="15" customHeight="1" x14ac:dyDescent="0.2">
      <c r="O60" s="1" t="str">
        <f t="shared" si="10"/>
        <v/>
      </c>
      <c r="Q60" s="1" t="str">
        <f t="shared" si="9"/>
        <v/>
      </c>
    </row>
    <row r="61" spans="1:17" ht="15" customHeight="1" x14ac:dyDescent="0.2">
      <c r="O61" s="1" t="str">
        <f t="shared" si="10"/>
        <v/>
      </c>
      <c r="Q61" s="1" t="str">
        <f t="shared" si="9"/>
        <v/>
      </c>
    </row>
    <row r="62" spans="1:17" ht="15" customHeight="1" x14ac:dyDescent="0.2">
      <c r="O62" s="1" t="str">
        <f t="shared" si="10"/>
        <v/>
      </c>
      <c r="Q62" s="1" t="str">
        <f t="shared" si="9"/>
        <v/>
      </c>
    </row>
    <row r="63" spans="1:17" ht="15" customHeight="1" x14ac:dyDescent="0.2">
      <c r="O63" s="1" t="str">
        <f t="shared" si="10"/>
        <v/>
      </c>
      <c r="Q63" s="1" t="str">
        <f t="shared" si="9"/>
        <v/>
      </c>
    </row>
    <row r="64" spans="1:17" ht="15" customHeight="1" x14ac:dyDescent="0.2">
      <c r="O64" s="1" t="str">
        <f t="shared" si="10"/>
        <v/>
      </c>
      <c r="Q64" s="1" t="str">
        <f t="shared" si="9"/>
        <v/>
      </c>
    </row>
    <row r="65" spans="15:17" ht="15" customHeight="1" x14ac:dyDescent="0.2">
      <c r="O65" s="1" t="str">
        <f t="shared" si="10"/>
        <v/>
      </c>
      <c r="Q65" s="1" t="str">
        <f t="shared" si="9"/>
        <v/>
      </c>
    </row>
    <row r="66" spans="15:17" ht="15" customHeight="1" x14ac:dyDescent="0.2">
      <c r="O66" s="1" t="str">
        <f t="shared" si="10"/>
        <v/>
      </c>
      <c r="Q66" s="1" t="str">
        <f t="shared" si="9"/>
        <v/>
      </c>
    </row>
    <row r="67" spans="15:17" ht="15" customHeight="1" x14ac:dyDescent="0.2">
      <c r="O67" s="1" t="str">
        <f t="shared" si="10"/>
        <v/>
      </c>
      <c r="Q67" s="1" t="str">
        <f t="shared" si="9"/>
        <v/>
      </c>
    </row>
    <row r="68" spans="15:17" ht="15" customHeight="1" x14ac:dyDescent="0.2">
      <c r="O68" s="1" t="str">
        <f t="shared" si="10"/>
        <v/>
      </c>
      <c r="Q68" s="1" t="str">
        <f t="shared" si="9"/>
        <v/>
      </c>
    </row>
    <row r="69" spans="15:17" ht="15" customHeight="1" x14ac:dyDescent="0.2">
      <c r="O69" s="1" t="str">
        <f t="shared" si="10"/>
        <v/>
      </c>
      <c r="Q69" s="1" t="str">
        <f t="shared" si="9"/>
        <v/>
      </c>
    </row>
    <row r="70" spans="15:17" ht="15" customHeight="1" x14ac:dyDescent="0.2">
      <c r="O70" s="1" t="str">
        <f t="shared" si="10"/>
        <v/>
      </c>
      <c r="Q70" s="1" t="str">
        <f t="shared" si="9"/>
        <v/>
      </c>
    </row>
    <row r="71" spans="15:17" ht="15" customHeight="1" x14ac:dyDescent="0.2">
      <c r="O71" s="1" t="str">
        <f t="shared" si="10"/>
        <v/>
      </c>
      <c r="Q71" s="1" t="str">
        <f t="shared" si="9"/>
        <v/>
      </c>
    </row>
    <row r="72" spans="15:17" ht="15" customHeight="1" x14ac:dyDescent="0.2">
      <c r="O72" s="1" t="str">
        <f t="shared" si="10"/>
        <v/>
      </c>
      <c r="Q72" s="1" t="str">
        <f t="shared" si="9"/>
        <v/>
      </c>
    </row>
    <row r="73" spans="15:17" ht="15" customHeight="1" x14ac:dyDescent="0.2">
      <c r="O73" s="1" t="str">
        <f t="shared" si="10"/>
        <v/>
      </c>
      <c r="Q73" s="1" t="str">
        <f t="shared" si="9"/>
        <v/>
      </c>
    </row>
    <row r="74" spans="15:17" ht="15" customHeight="1" x14ac:dyDescent="0.2">
      <c r="O74" s="1" t="str">
        <f>+A2</f>
        <v/>
      </c>
      <c r="Q74" s="1" t="str">
        <f t="shared" si="9"/>
        <v/>
      </c>
    </row>
    <row r="75" spans="15:17" ht="15" customHeight="1" x14ac:dyDescent="0.2">
      <c r="O75" s="1" t="str">
        <f t="shared" ref="O75:O86" si="11">+A3</f>
        <v/>
      </c>
      <c r="Q75" s="1" t="str">
        <f t="shared" si="9"/>
        <v/>
      </c>
    </row>
    <row r="76" spans="15:17" ht="15" customHeight="1" x14ac:dyDescent="0.2">
      <c r="O76" s="1" t="str">
        <f t="shared" si="11"/>
        <v/>
      </c>
      <c r="Q76" s="1" t="str">
        <f t="shared" si="9"/>
        <v/>
      </c>
    </row>
    <row r="77" spans="15:17" ht="15" customHeight="1" x14ac:dyDescent="0.2">
      <c r="O77" s="1" t="str">
        <f t="shared" si="11"/>
        <v/>
      </c>
      <c r="Q77" s="1" t="str">
        <f t="shared" si="9"/>
        <v/>
      </c>
    </row>
    <row r="78" spans="15:17" ht="15" customHeight="1" x14ac:dyDescent="0.2">
      <c r="O78" s="1" t="str">
        <f t="shared" si="11"/>
        <v/>
      </c>
      <c r="Q78" s="1" t="str">
        <f t="shared" si="9"/>
        <v/>
      </c>
    </row>
    <row r="79" spans="15:17" ht="15" customHeight="1" x14ac:dyDescent="0.2">
      <c r="O79" s="1" t="str">
        <f t="shared" si="11"/>
        <v/>
      </c>
      <c r="Q79" s="1" t="s">
        <v>89</v>
      </c>
    </row>
    <row r="80" spans="15:17" ht="15" customHeight="1" x14ac:dyDescent="0.2">
      <c r="O80" s="1" t="str">
        <f t="shared" si="11"/>
        <v/>
      </c>
    </row>
    <row r="81" spans="15:15" ht="15" customHeight="1" x14ac:dyDescent="0.2">
      <c r="O81" s="1" t="str">
        <f t="shared" si="11"/>
        <v/>
      </c>
    </row>
    <row r="82" spans="15:15" ht="15" customHeight="1" x14ac:dyDescent="0.2">
      <c r="O82" s="1" t="str">
        <f t="shared" si="11"/>
        <v/>
      </c>
    </row>
    <row r="83" spans="15:15" ht="15" customHeight="1" x14ac:dyDescent="0.2">
      <c r="O83" s="1" t="str">
        <f t="shared" si="11"/>
        <v/>
      </c>
    </row>
    <row r="84" spans="15:15" ht="15" customHeight="1" x14ac:dyDescent="0.2">
      <c r="O84" s="1" t="str">
        <f t="shared" si="11"/>
        <v/>
      </c>
    </row>
    <row r="85" spans="15:15" ht="15" customHeight="1" x14ac:dyDescent="0.2">
      <c r="O85" s="1" t="str">
        <f t="shared" si="11"/>
        <v/>
      </c>
    </row>
    <row r="86" spans="15:15" ht="15" customHeight="1" x14ac:dyDescent="0.2">
      <c r="O86" s="1" t="str">
        <f t="shared" si="11"/>
        <v/>
      </c>
    </row>
    <row r="87" spans="15:15" ht="15" customHeight="1" x14ac:dyDescent="0.2">
      <c r="O87" s="1" t="str">
        <f>+A15</f>
        <v/>
      </c>
    </row>
    <row r="88" spans="15:15" ht="15" customHeight="1" x14ac:dyDescent="0.2">
      <c r="O88" s="1" t="str">
        <f t="shared" ref="O88:O103" si="12">+A16</f>
        <v/>
      </c>
    </row>
    <row r="89" spans="15:15" ht="15" customHeight="1" x14ac:dyDescent="0.2">
      <c r="O89" s="1" t="str">
        <f t="shared" si="12"/>
        <v/>
      </c>
    </row>
    <row r="90" spans="15:15" ht="15" customHeight="1" x14ac:dyDescent="0.2">
      <c r="O90" s="1" t="str">
        <f t="shared" si="12"/>
        <v/>
      </c>
    </row>
    <row r="91" spans="15:15" ht="15" customHeight="1" x14ac:dyDescent="0.2">
      <c r="O91" s="1" t="str">
        <f t="shared" si="12"/>
        <v/>
      </c>
    </row>
    <row r="92" spans="15:15" ht="15" customHeight="1" x14ac:dyDescent="0.2">
      <c r="O92" s="1" t="str">
        <f t="shared" si="12"/>
        <v/>
      </c>
    </row>
    <row r="93" spans="15:15" ht="15" customHeight="1" x14ac:dyDescent="0.2">
      <c r="O93" s="1" t="str">
        <f t="shared" si="12"/>
        <v/>
      </c>
    </row>
    <row r="94" spans="15:15" ht="15" customHeight="1" x14ac:dyDescent="0.2">
      <c r="O94" s="1" t="str">
        <f t="shared" si="12"/>
        <v/>
      </c>
    </row>
    <row r="95" spans="15:15" ht="15" customHeight="1" x14ac:dyDescent="0.2">
      <c r="O95" s="1" t="str">
        <f t="shared" si="12"/>
        <v/>
      </c>
    </row>
    <row r="96" spans="15:15" ht="15" customHeight="1" x14ac:dyDescent="0.2">
      <c r="O96" s="1" t="str">
        <f t="shared" si="12"/>
        <v/>
      </c>
    </row>
    <row r="97" spans="15:15" ht="15" customHeight="1" x14ac:dyDescent="0.2">
      <c r="O97" s="1" t="str">
        <f t="shared" si="12"/>
        <v/>
      </c>
    </row>
    <row r="98" spans="15:15" ht="15" customHeight="1" x14ac:dyDescent="0.2">
      <c r="O98" s="1" t="str">
        <f>+A26</f>
        <v/>
      </c>
    </row>
    <row r="99" spans="15:15" ht="15" customHeight="1" x14ac:dyDescent="0.2">
      <c r="O99" s="1" t="str">
        <f t="shared" si="12"/>
        <v/>
      </c>
    </row>
    <row r="100" spans="15:15" ht="15" customHeight="1" x14ac:dyDescent="0.2">
      <c r="O100" s="1" t="str">
        <f t="shared" si="12"/>
        <v/>
      </c>
    </row>
    <row r="101" spans="15:15" ht="15" customHeight="1" x14ac:dyDescent="0.2">
      <c r="O101" s="1" t="str">
        <f t="shared" si="12"/>
        <v/>
      </c>
    </row>
    <row r="102" spans="15:15" ht="15" customHeight="1" x14ac:dyDescent="0.2">
      <c r="O102" s="1" t="str">
        <f t="shared" si="12"/>
        <v/>
      </c>
    </row>
    <row r="103" spans="15:15" ht="15" customHeight="1" x14ac:dyDescent="0.2">
      <c r="O103" s="1" t="str">
        <f t="shared" si="12"/>
        <v/>
      </c>
    </row>
    <row r="104" spans="15:15" ht="15" customHeight="1" x14ac:dyDescent="0.2">
      <c r="O104" s="1" t="str">
        <f>+M38</f>
        <v/>
      </c>
    </row>
    <row r="105" spans="15:15" ht="15" customHeight="1" x14ac:dyDescent="0.2">
      <c r="O105" s="1" t="str">
        <f t="shared" ref="O105:O110" si="13">+M39</f>
        <v/>
      </c>
    </row>
    <row r="106" spans="15:15" ht="15" customHeight="1" x14ac:dyDescent="0.2">
      <c r="O106" s="1" t="str">
        <f t="shared" si="13"/>
        <v/>
      </c>
    </row>
    <row r="107" spans="15:15" ht="15" customHeight="1" x14ac:dyDescent="0.2">
      <c r="O107" s="1" t="str">
        <f t="shared" si="13"/>
        <v/>
      </c>
    </row>
    <row r="108" spans="15:15" ht="15" customHeight="1" x14ac:dyDescent="0.2">
      <c r="O108" s="1" t="str">
        <f t="shared" si="13"/>
        <v/>
      </c>
    </row>
    <row r="109" spans="15:15" ht="15" customHeight="1" x14ac:dyDescent="0.2">
      <c r="O109" s="1" t="str">
        <f t="shared" si="13"/>
        <v/>
      </c>
    </row>
    <row r="110" spans="15:15" ht="15" customHeight="1" x14ac:dyDescent="0.2">
      <c r="O110" s="1" t="str">
        <f t="shared" si="13"/>
        <v/>
      </c>
    </row>
    <row r="111" spans="15:15" ht="15" customHeight="1" x14ac:dyDescent="0.2">
      <c r="O111" s="1" t="str">
        <f>+M45</f>
        <v/>
      </c>
    </row>
    <row r="112" spans="15:15" ht="15" customHeight="1" x14ac:dyDescent="0.2">
      <c r="O112" s="1" t="str">
        <f t="shared" ref="O112:O119" si="14">+M46</f>
        <v/>
      </c>
    </row>
    <row r="113" spans="15:15" ht="15" customHeight="1" x14ac:dyDescent="0.2">
      <c r="O113" s="1" t="str">
        <f t="shared" si="14"/>
        <v/>
      </c>
    </row>
    <row r="114" spans="15:15" ht="15" customHeight="1" x14ac:dyDescent="0.2">
      <c r="O114" s="1" t="str">
        <f t="shared" si="14"/>
        <v/>
      </c>
    </row>
    <row r="115" spans="15:15" ht="15" customHeight="1" x14ac:dyDescent="0.2">
      <c r="O115" s="1" t="str">
        <f t="shared" si="14"/>
        <v/>
      </c>
    </row>
    <row r="116" spans="15:15" ht="15" customHeight="1" x14ac:dyDescent="0.2">
      <c r="O116" s="1" t="str">
        <f t="shared" si="14"/>
        <v/>
      </c>
    </row>
    <row r="117" spans="15:15" ht="15" customHeight="1" x14ac:dyDescent="0.2">
      <c r="O117" s="1" t="str">
        <f t="shared" si="14"/>
        <v/>
      </c>
    </row>
    <row r="118" spans="15:15" ht="15" customHeight="1" x14ac:dyDescent="0.2">
      <c r="O118" s="1" t="str">
        <f t="shared" si="14"/>
        <v/>
      </c>
    </row>
    <row r="119" spans="15:15" ht="15" customHeight="1" x14ac:dyDescent="0.2">
      <c r="O119" s="1" t="str">
        <f t="shared" si="14"/>
        <v/>
      </c>
    </row>
    <row r="120" spans="15:15" ht="15" customHeight="1" x14ac:dyDescent="0.2">
      <c r="O120" s="1" t="s">
        <v>89</v>
      </c>
    </row>
  </sheetData>
  <sheetProtection selectLockedCells="1"/>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88"/>
  <sheetViews>
    <sheetView workbookViewId="0">
      <selection activeCell="B5" sqref="B5"/>
    </sheetView>
  </sheetViews>
  <sheetFormatPr defaultColWidth="8.88671875" defaultRowHeight="15" customHeight="1" x14ac:dyDescent="0.3"/>
  <cols>
    <col min="1" max="1" width="2.77734375" style="37" customWidth="1"/>
    <col min="2" max="2" width="30.6640625" style="37" customWidth="1"/>
    <col min="3" max="3" width="0.88671875" style="37" customWidth="1"/>
    <col min="4" max="4" width="30.6640625" style="37" customWidth="1"/>
    <col min="5" max="5" width="0.88671875" style="37" customWidth="1"/>
    <col min="6" max="6" width="30.6640625" style="37" customWidth="1"/>
    <col min="7" max="7" width="0.88671875" style="37" customWidth="1"/>
    <col min="8" max="8" width="30.6640625" style="37" customWidth="1"/>
    <col min="9" max="9" width="0.88671875" style="37" customWidth="1"/>
    <col min="10" max="10" width="30.6640625" style="37" customWidth="1"/>
    <col min="11" max="11" width="0.88671875" style="37" customWidth="1"/>
    <col min="12" max="12" width="30.6640625" style="37" customWidth="1"/>
    <col min="13" max="16384" width="8.88671875" style="37"/>
  </cols>
  <sheetData>
    <row r="1" spans="2:12" ht="15" customHeight="1" x14ac:dyDescent="0.3">
      <c r="B1" s="63" t="s">
        <v>182</v>
      </c>
      <c r="C1" s="63"/>
      <c r="D1" s="63"/>
      <c r="E1" s="63"/>
      <c r="F1" s="63"/>
      <c r="G1" s="63"/>
      <c r="H1" s="63"/>
      <c r="I1" s="63"/>
      <c r="J1" s="63"/>
      <c r="K1" s="63"/>
      <c r="L1" s="63"/>
    </row>
    <row r="2" spans="2:12" ht="15" customHeight="1" x14ac:dyDescent="0.3">
      <c r="B2" s="62" t="str">
        <f>+CONCATENATE("INSCRIPCIONES DEL EQUIPO: ",INICIO!B7)</f>
        <v>INSCRIPCIONES DEL EQUIPO: NOMBRE DEL CLUB</v>
      </c>
      <c r="C2" s="62"/>
      <c r="D2" s="62"/>
      <c r="E2" s="62"/>
      <c r="F2" s="62"/>
      <c r="G2" s="62"/>
      <c r="H2" s="62"/>
      <c r="I2" s="62"/>
      <c r="J2" s="62"/>
      <c r="K2" s="62"/>
      <c r="L2" s="62"/>
    </row>
    <row r="3" spans="2:12" ht="15" customHeight="1" thickBot="1" x14ac:dyDescent="0.35"/>
    <row r="4" spans="2:12" s="39" customFormat="1" ht="15" customHeight="1" thickBot="1" x14ac:dyDescent="0.35">
      <c r="B4" s="38" t="s">
        <v>92</v>
      </c>
      <c r="D4" s="38" t="s">
        <v>93</v>
      </c>
      <c r="F4" s="38" t="s">
        <v>95</v>
      </c>
      <c r="H4" s="38" t="s">
        <v>97</v>
      </c>
      <c r="J4" s="38" t="s">
        <v>102</v>
      </c>
      <c r="L4" s="38" t="s">
        <v>103</v>
      </c>
    </row>
    <row r="5" spans="2:12" s="39" customFormat="1" ht="15" customHeight="1" x14ac:dyDescent="0.3">
      <c r="B5" s="21"/>
      <c r="D5" s="19"/>
      <c r="F5" s="19"/>
      <c r="H5" s="19"/>
      <c r="J5" s="19"/>
      <c r="L5" s="19"/>
    </row>
    <row r="6" spans="2:12" s="39" customFormat="1" ht="15" customHeight="1" x14ac:dyDescent="0.3">
      <c r="B6" s="19"/>
      <c r="D6" s="19"/>
      <c r="F6" s="19"/>
      <c r="H6" s="19"/>
      <c r="J6" s="19"/>
      <c r="L6" s="19"/>
    </row>
    <row r="7" spans="2:12" s="39" customFormat="1" ht="15" customHeight="1" thickBot="1" x14ac:dyDescent="0.35">
      <c r="B7" s="19"/>
      <c r="D7" s="20"/>
      <c r="F7" s="20"/>
      <c r="H7" s="20"/>
      <c r="J7" s="20"/>
      <c r="L7" s="20"/>
    </row>
    <row r="8" spans="2:12" s="39" customFormat="1" ht="15" customHeight="1" thickBot="1" x14ac:dyDescent="0.35">
      <c r="B8" s="19"/>
    </row>
    <row r="9" spans="2:12" s="39" customFormat="1" ht="15" customHeight="1" thickBot="1" x14ac:dyDescent="0.35">
      <c r="B9" s="31"/>
      <c r="D9" s="38" t="s">
        <v>94</v>
      </c>
      <c r="F9" s="38" t="s">
        <v>96</v>
      </c>
      <c r="H9" s="38" t="s">
        <v>98</v>
      </c>
      <c r="J9" s="38" t="s">
        <v>104</v>
      </c>
      <c r="L9" s="38" t="s">
        <v>105</v>
      </c>
    </row>
    <row r="10" spans="2:12" s="39" customFormat="1" ht="15" customHeight="1" x14ac:dyDescent="0.3">
      <c r="B10" s="19"/>
      <c r="D10" s="19"/>
      <c r="F10" s="19"/>
      <c r="H10" s="19"/>
      <c r="J10" s="19"/>
      <c r="L10" s="19"/>
    </row>
    <row r="11" spans="2:12" s="39" customFormat="1" ht="15" customHeight="1" x14ac:dyDescent="0.3">
      <c r="B11" s="19"/>
      <c r="D11" s="19"/>
      <c r="F11" s="19"/>
      <c r="H11" s="19"/>
      <c r="J11" s="19"/>
      <c r="L11" s="19"/>
    </row>
    <row r="12" spans="2:12" s="39" customFormat="1" ht="15" customHeight="1" thickBot="1" x14ac:dyDescent="0.35">
      <c r="B12" s="20"/>
      <c r="D12" s="20"/>
      <c r="F12" s="20"/>
      <c r="H12" s="20"/>
      <c r="J12" s="20"/>
      <c r="L12" s="20"/>
    </row>
    <row r="13" spans="2:12" s="39" customFormat="1" ht="15" customHeight="1" thickBot="1" x14ac:dyDescent="0.35">
      <c r="B13"/>
    </row>
    <row r="14" spans="2:12" s="39" customFormat="1" ht="15" customHeight="1" thickBot="1" x14ac:dyDescent="0.35">
      <c r="B14" s="38" t="s">
        <v>101</v>
      </c>
      <c r="D14" s="38" t="s">
        <v>138</v>
      </c>
      <c r="F14" s="38" t="s">
        <v>139</v>
      </c>
    </row>
    <row r="15" spans="2:12" s="39" customFormat="1" ht="15" customHeight="1" x14ac:dyDescent="0.3">
      <c r="B15" s="21"/>
      <c r="D15" s="19"/>
      <c r="F15" s="19"/>
    </row>
    <row r="16" spans="2:12" s="39" customFormat="1" ht="15" customHeight="1" x14ac:dyDescent="0.3">
      <c r="B16" s="19"/>
      <c r="D16" s="19"/>
      <c r="F16" s="19"/>
    </row>
    <row r="17" spans="2:12" s="39" customFormat="1" ht="15" customHeight="1" thickBot="1" x14ac:dyDescent="0.35">
      <c r="B17" s="19"/>
      <c r="D17" s="20"/>
      <c r="F17" s="20"/>
    </row>
    <row r="18" spans="2:12" s="39" customFormat="1" ht="15" customHeight="1" thickBot="1" x14ac:dyDescent="0.35">
      <c r="B18" s="19"/>
    </row>
    <row r="19" spans="2:12" s="39" customFormat="1" ht="15" customHeight="1" thickBot="1" x14ac:dyDescent="0.35">
      <c r="B19" s="31"/>
      <c r="D19" s="38" t="s">
        <v>99</v>
      </c>
      <c r="F19" s="38" t="s">
        <v>100</v>
      </c>
      <c r="H19" s="38" t="s">
        <v>106</v>
      </c>
    </row>
    <row r="20" spans="2:12" s="39" customFormat="1" ht="15" customHeight="1" x14ac:dyDescent="0.3">
      <c r="B20" s="19"/>
      <c r="D20" s="19"/>
      <c r="F20" s="19"/>
      <c r="H20" s="19"/>
    </row>
    <row r="21" spans="2:12" s="39" customFormat="1" ht="15" customHeight="1" x14ac:dyDescent="0.3">
      <c r="B21" s="19"/>
      <c r="D21" s="19"/>
      <c r="F21" s="19"/>
      <c r="H21" s="19"/>
    </row>
    <row r="22" spans="2:12" s="39" customFormat="1" ht="15" customHeight="1" thickBot="1" x14ac:dyDescent="0.35">
      <c r="B22" s="20"/>
      <c r="D22" s="20"/>
      <c r="F22" s="20"/>
      <c r="H22" s="20"/>
    </row>
    <row r="23" spans="2:12" s="39" customFormat="1" ht="15" customHeight="1" thickBot="1" x14ac:dyDescent="0.35"/>
    <row r="24" spans="2:12" s="39" customFormat="1" ht="15" customHeight="1" thickBot="1" x14ac:dyDescent="0.35">
      <c r="B24" s="38" t="s">
        <v>140</v>
      </c>
      <c r="D24" s="38" t="s">
        <v>141</v>
      </c>
      <c r="F24" s="38" t="s">
        <v>142</v>
      </c>
      <c r="H24" s="38" t="s">
        <v>143</v>
      </c>
      <c r="J24" s="38" t="s">
        <v>144</v>
      </c>
      <c r="L24" s="38" t="s">
        <v>145</v>
      </c>
    </row>
    <row r="25" spans="2:12" s="39" customFormat="1" ht="15" customHeight="1" x14ac:dyDescent="0.3">
      <c r="B25" s="19"/>
      <c r="D25" s="19"/>
      <c r="F25" s="19"/>
      <c r="H25" s="19"/>
      <c r="J25" s="19"/>
      <c r="L25" s="19"/>
    </row>
    <row r="26" spans="2:12" s="39" customFormat="1" ht="15" customHeight="1" x14ac:dyDescent="0.3">
      <c r="B26" s="19"/>
      <c r="D26" s="19"/>
      <c r="F26" s="19"/>
      <c r="H26" s="19"/>
      <c r="J26" s="19"/>
      <c r="L26" s="19"/>
    </row>
    <row r="27" spans="2:12" s="39" customFormat="1" ht="15" customHeight="1" thickBot="1" x14ac:dyDescent="0.35">
      <c r="B27" s="20"/>
      <c r="D27" s="20"/>
      <c r="F27" s="20"/>
      <c r="H27" s="20"/>
      <c r="J27" s="20"/>
      <c r="L27" s="20"/>
    </row>
    <row r="28" spans="2:12" s="39" customFormat="1" ht="15" customHeight="1" thickBot="1" x14ac:dyDescent="0.35"/>
    <row r="29" spans="2:12" s="39" customFormat="1" ht="15" customHeight="1" thickBot="1" x14ac:dyDescent="0.35">
      <c r="B29" s="38" t="s">
        <v>146</v>
      </c>
      <c r="D29" s="38" t="s">
        <v>147</v>
      </c>
      <c r="F29" s="38" t="s">
        <v>148</v>
      </c>
      <c r="H29" s="38" t="s">
        <v>149</v>
      </c>
      <c r="J29" s="38" t="s">
        <v>150</v>
      </c>
      <c r="L29" s="38" t="s">
        <v>151</v>
      </c>
    </row>
    <row r="30" spans="2:12" s="39" customFormat="1" ht="15" customHeight="1" x14ac:dyDescent="0.3">
      <c r="B30" s="19"/>
      <c r="D30" s="19"/>
      <c r="F30" s="19"/>
      <c r="H30" s="19"/>
      <c r="J30" s="19"/>
      <c r="L30" s="19"/>
    </row>
    <row r="31" spans="2:12" s="39" customFormat="1" ht="15" customHeight="1" x14ac:dyDescent="0.3">
      <c r="B31" s="19"/>
      <c r="D31" s="19"/>
      <c r="F31" s="19"/>
      <c r="H31" s="19"/>
      <c r="J31" s="19"/>
      <c r="L31" s="19"/>
    </row>
    <row r="32" spans="2:12" s="39" customFormat="1" ht="15" customHeight="1" thickBot="1" x14ac:dyDescent="0.35">
      <c r="B32" s="20"/>
      <c r="D32" s="20"/>
      <c r="F32" s="20"/>
      <c r="H32" s="20"/>
      <c r="J32" s="20"/>
      <c r="L32" s="20"/>
    </row>
    <row r="33" spans="2:12" s="39" customFormat="1" ht="15" customHeight="1" x14ac:dyDescent="0.3"/>
    <row r="34" spans="2:12" s="39" customFormat="1" ht="15" customHeight="1" x14ac:dyDescent="0.3">
      <c r="B34" s="76" t="str">
        <f>+CONCATENATE(B1)</f>
        <v>CAMPEONATO DE VELOCIDAD DE LA XI LIGA DEL ESTE DE AGUAS TRANQUILAS</v>
      </c>
      <c r="C34" s="76"/>
      <c r="D34" s="76"/>
      <c r="E34" s="76"/>
      <c r="F34" s="76"/>
      <c r="G34" s="76"/>
      <c r="H34" s="76"/>
      <c r="I34" s="76"/>
      <c r="J34" s="76"/>
      <c r="K34" s="76"/>
      <c r="L34" s="76"/>
    </row>
    <row r="35" spans="2:12" s="39" customFormat="1" ht="15" customHeight="1" x14ac:dyDescent="0.3">
      <c r="B35" s="77" t="str">
        <f>+CONCATENATE(B2)</f>
        <v>INSCRIPCIONES DEL EQUIPO: NOMBRE DEL CLUB</v>
      </c>
      <c r="C35" s="77"/>
      <c r="D35" s="77"/>
      <c r="E35" s="77"/>
      <c r="F35" s="77"/>
      <c r="G35" s="77"/>
      <c r="H35" s="77"/>
      <c r="I35" s="77"/>
      <c r="J35" s="77"/>
      <c r="K35" s="77"/>
      <c r="L35" s="77"/>
    </row>
    <row r="36" spans="2:12" s="39" customFormat="1" ht="15" customHeight="1" x14ac:dyDescent="0.3"/>
    <row r="37" spans="2:12" s="44" customFormat="1" ht="15" customHeight="1" x14ac:dyDescent="0.3">
      <c r="B37" s="44" t="str">
        <f t="shared" ref="B37:B45" si="0">+CONCATENATE(B4)</f>
        <v>HOMBRE INFANTIL K1</v>
      </c>
      <c r="D37" s="44" t="str">
        <f>+CONCATENATE(D4)</f>
        <v>HOMBRE CADETE K1</v>
      </c>
      <c r="F37" s="44" t="str">
        <f>+CONCATENATE(F4)</f>
        <v>HOMBRE JUVENIL K1</v>
      </c>
      <c r="H37" s="44" t="str">
        <f>+CONCATENATE(H4)</f>
        <v>HOMBRE SENIOR K1</v>
      </c>
      <c r="J37" s="44" t="str">
        <f>+CONCATENATE(J4)</f>
        <v>HOMBRE VETERANO A K1</v>
      </c>
      <c r="L37" s="44" t="str">
        <f>+CONCATENATE(L4)</f>
        <v>HOMBRE VETERANO B K1</v>
      </c>
    </row>
    <row r="38" spans="2:12" s="39" customFormat="1" ht="15" customHeight="1" x14ac:dyDescent="0.3">
      <c r="B38" s="39" t="str">
        <f t="shared" si="0"/>
        <v/>
      </c>
      <c r="D38" s="39" t="str">
        <f>+CONCATENATE(D5)</f>
        <v/>
      </c>
      <c r="E38" s="44"/>
      <c r="F38" s="39" t="str">
        <f>+CONCATENATE(F5)</f>
        <v/>
      </c>
      <c r="H38" s="39" t="str">
        <f>+CONCATENATE(H5)</f>
        <v/>
      </c>
      <c r="J38" s="39" t="str">
        <f>+CONCATENATE(J5)</f>
        <v/>
      </c>
      <c r="L38" s="39" t="str">
        <f>+CONCATENATE(L5)</f>
        <v/>
      </c>
    </row>
    <row r="39" spans="2:12" s="39" customFormat="1" ht="15" customHeight="1" x14ac:dyDescent="0.3">
      <c r="B39" s="39" t="str">
        <f t="shared" si="0"/>
        <v/>
      </c>
      <c r="D39" s="39" t="str">
        <f>+CONCATENATE(D6)</f>
        <v/>
      </c>
      <c r="E39" s="44"/>
      <c r="F39" s="39" t="str">
        <f>+CONCATENATE(F6)</f>
        <v/>
      </c>
      <c r="H39" s="39" t="str">
        <f>+CONCATENATE(H6)</f>
        <v/>
      </c>
      <c r="J39" s="39" t="str">
        <f>+CONCATENATE(J6)</f>
        <v/>
      </c>
      <c r="L39" s="39" t="str">
        <f>+CONCATENATE(L6)</f>
        <v/>
      </c>
    </row>
    <row r="40" spans="2:12" s="39" customFormat="1" ht="15" customHeight="1" x14ac:dyDescent="0.3">
      <c r="B40" s="39" t="str">
        <f t="shared" si="0"/>
        <v/>
      </c>
      <c r="D40" s="39" t="str">
        <f>+CONCATENATE(D7)</f>
        <v/>
      </c>
      <c r="E40" s="44"/>
      <c r="F40" s="39" t="str">
        <f>+CONCATENATE(F7)</f>
        <v/>
      </c>
      <c r="H40" s="39" t="str">
        <f>+CONCATENATE(H7)</f>
        <v/>
      </c>
      <c r="J40" s="39" t="str">
        <f>+CONCATENATE(J7)</f>
        <v/>
      </c>
      <c r="L40" s="39" t="str">
        <f>+CONCATENATE(L7)</f>
        <v/>
      </c>
    </row>
    <row r="41" spans="2:12" s="39" customFormat="1" ht="15" customHeight="1" x14ac:dyDescent="0.3">
      <c r="B41" s="39" t="str">
        <f t="shared" si="0"/>
        <v/>
      </c>
      <c r="E41" s="44"/>
      <c r="F41" s="39" t="str">
        <f t="shared" ref="F41:L41" si="1">+CONCATENATE(F8)</f>
        <v/>
      </c>
      <c r="H41" s="39" t="str">
        <f t="shared" si="1"/>
        <v/>
      </c>
      <c r="J41" s="39" t="str">
        <f t="shared" si="1"/>
        <v/>
      </c>
      <c r="L41" s="39" t="str">
        <f t="shared" si="1"/>
        <v/>
      </c>
    </row>
    <row r="42" spans="2:12" s="39" customFormat="1" ht="15" customHeight="1" x14ac:dyDescent="0.3">
      <c r="B42" s="39" t="str">
        <f t="shared" si="0"/>
        <v/>
      </c>
      <c r="D42" s="44" t="str">
        <f>+CONCATENATE(D9)</f>
        <v>MUJER CADETE K1</v>
      </c>
      <c r="E42" s="44"/>
      <c r="F42" s="44" t="str">
        <f>+CONCATENATE(F9)</f>
        <v>MUJER JUVENIL K1</v>
      </c>
      <c r="G42" s="44"/>
      <c r="H42" s="44" t="str">
        <f>+CONCATENATE(H9)</f>
        <v>MUJER SENIOR K1</v>
      </c>
      <c r="I42" s="44"/>
      <c r="J42" s="44" t="str">
        <f>+CONCATENATE(J9)</f>
        <v>HOMBRE VETERANO C K1</v>
      </c>
      <c r="K42" s="44"/>
      <c r="L42" s="44" t="str">
        <f>+CONCATENATE(L9)</f>
        <v>HOMBRE VETERANO D K1</v>
      </c>
    </row>
    <row r="43" spans="2:12" s="39" customFormat="1" ht="15" customHeight="1" x14ac:dyDescent="0.3">
      <c r="B43" s="39" t="str">
        <f t="shared" si="0"/>
        <v/>
      </c>
      <c r="D43" s="39" t="str">
        <f>+CONCATENATE(D10)</f>
        <v/>
      </c>
      <c r="E43" s="44"/>
      <c r="F43" s="39" t="str">
        <f>+CONCATENATE(F10)</f>
        <v/>
      </c>
      <c r="H43" s="39" t="str">
        <f>+CONCATENATE(H10)</f>
        <v/>
      </c>
      <c r="J43" s="39" t="str">
        <f>+CONCATENATE(J10)</f>
        <v/>
      </c>
      <c r="L43" s="39" t="str">
        <f>+CONCATENATE(L10)</f>
        <v/>
      </c>
    </row>
    <row r="44" spans="2:12" s="39" customFormat="1" ht="15" customHeight="1" x14ac:dyDescent="0.3">
      <c r="B44" s="39" t="str">
        <f t="shared" si="0"/>
        <v/>
      </c>
      <c r="D44" s="39" t="str">
        <f>+CONCATENATE(D11)</f>
        <v/>
      </c>
      <c r="E44" s="44"/>
      <c r="F44" s="39" t="str">
        <f>+CONCATENATE(F11)</f>
        <v/>
      </c>
      <c r="H44" s="39" t="str">
        <f>+CONCATENATE(H11)</f>
        <v/>
      </c>
      <c r="J44" s="39" t="str">
        <f>+CONCATENATE(J11)</f>
        <v/>
      </c>
      <c r="L44" s="39" t="str">
        <f>+CONCATENATE(L11)</f>
        <v/>
      </c>
    </row>
    <row r="45" spans="2:12" s="39" customFormat="1" ht="15" customHeight="1" x14ac:dyDescent="0.3">
      <c r="B45" s="39" t="str">
        <f t="shared" si="0"/>
        <v/>
      </c>
      <c r="D45" s="39" t="str">
        <f>+CONCATENATE(D12)</f>
        <v/>
      </c>
      <c r="E45" s="44"/>
      <c r="F45" s="39" t="str">
        <f>+CONCATENATE(F12)</f>
        <v/>
      </c>
      <c r="H45" s="39" t="str">
        <f>+CONCATENATE(H12)</f>
        <v/>
      </c>
      <c r="J45" s="39" t="str">
        <f>+CONCATENATE(J12)</f>
        <v/>
      </c>
      <c r="L45" s="39" t="str">
        <f>+CONCATENATE(L12)</f>
        <v/>
      </c>
    </row>
    <row r="46" spans="2:12" s="39" customFormat="1" ht="15" customHeight="1" x14ac:dyDescent="0.3">
      <c r="D46" s="39" t="str">
        <f t="shared" ref="D46:L46" si="2">+CONCATENATE(D13)</f>
        <v/>
      </c>
      <c r="E46" s="44"/>
      <c r="F46" s="39" t="str">
        <f t="shared" si="2"/>
        <v/>
      </c>
      <c r="H46" s="39" t="str">
        <f t="shared" si="2"/>
        <v/>
      </c>
      <c r="J46" s="39" t="str">
        <f t="shared" si="2"/>
        <v/>
      </c>
      <c r="L46" s="39" t="str">
        <f t="shared" si="2"/>
        <v/>
      </c>
    </row>
    <row r="47" spans="2:12" s="39" customFormat="1" ht="15" customHeight="1" x14ac:dyDescent="0.3">
      <c r="B47" s="44" t="str">
        <f t="shared" ref="B47:B55" si="3">+CONCATENATE(B14)</f>
        <v>MUJER INFANTIL K1</v>
      </c>
      <c r="C47" s="44"/>
      <c r="D47" s="44" t="str">
        <f>+CONCATENATE(D14)</f>
        <v>MUJER VETERANA &lt;50 K1</v>
      </c>
      <c r="E47" s="44"/>
      <c r="F47" s="44" t="str">
        <f>+CONCATENATE(F14)</f>
        <v>MUJER VETERANA &gt;50 K1</v>
      </c>
      <c r="G47" s="44" t="str">
        <f t="shared" ref="G47" si="4">+CONCATENATE(G14)</f>
        <v/>
      </c>
      <c r="H47" s="44"/>
      <c r="I47" s="44"/>
    </row>
    <row r="48" spans="2:12" s="39" customFormat="1" ht="15" customHeight="1" x14ac:dyDescent="0.3">
      <c r="B48" s="39" t="str">
        <f t="shared" si="3"/>
        <v/>
      </c>
      <c r="D48" s="39" t="str">
        <f>+CONCATENATE(D15)</f>
        <v/>
      </c>
      <c r="F48" s="39" t="str">
        <f>+CONCATENATE(F15)</f>
        <v/>
      </c>
      <c r="G48" s="39" t="str">
        <f t="shared" ref="G48" si="5">+CONCATENATE(G15)</f>
        <v/>
      </c>
    </row>
    <row r="49" spans="2:12" s="39" customFormat="1" ht="15" customHeight="1" x14ac:dyDescent="0.3">
      <c r="B49" s="39" t="str">
        <f t="shared" si="3"/>
        <v/>
      </c>
      <c r="D49" s="39" t="str">
        <f>+CONCATENATE(D16)</f>
        <v/>
      </c>
      <c r="F49" s="39" t="str">
        <f>+CONCATENATE(F16)</f>
        <v/>
      </c>
    </row>
    <row r="50" spans="2:12" s="39" customFormat="1" ht="15" customHeight="1" x14ac:dyDescent="0.3">
      <c r="B50" s="39" t="str">
        <f t="shared" si="3"/>
        <v/>
      </c>
      <c r="D50" s="39" t="str">
        <f>+CONCATENATE(D17)</f>
        <v/>
      </c>
      <c r="F50" s="39" t="str">
        <f>+CONCATENATE(F17)</f>
        <v/>
      </c>
    </row>
    <row r="51" spans="2:12" s="39" customFormat="1" ht="15" customHeight="1" x14ac:dyDescent="0.3">
      <c r="B51" s="39" t="str">
        <f t="shared" si="3"/>
        <v/>
      </c>
      <c r="E51" s="44"/>
      <c r="F51" s="39" t="str">
        <f t="shared" ref="F51" si="6">+CONCATENATE(F18)</f>
        <v/>
      </c>
    </row>
    <row r="52" spans="2:12" s="39" customFormat="1" ht="15" customHeight="1" x14ac:dyDescent="0.3">
      <c r="B52" s="39" t="str">
        <f t="shared" si="3"/>
        <v/>
      </c>
      <c r="D52" s="44" t="str">
        <f>+CONCATENATE(D19)</f>
        <v>HOMBRE ABSOLUTO C1</v>
      </c>
      <c r="E52" s="44"/>
      <c r="F52" s="44" t="str">
        <f>+CONCATENATE(F19)</f>
        <v>MUJER ABSOLUTA C1</v>
      </c>
      <c r="G52" s="44"/>
      <c r="H52" s="44" t="str">
        <f t="shared" ref="H52" si="7">+CONCATENATE(H19)</f>
        <v>INFANTIL C1</v>
      </c>
      <c r="I52" s="44"/>
      <c r="J52" s="44"/>
      <c r="K52" s="44"/>
      <c r="L52" s="44"/>
    </row>
    <row r="53" spans="2:12" s="39" customFormat="1" ht="15" customHeight="1" x14ac:dyDescent="0.3">
      <c r="B53" s="39" t="str">
        <f t="shared" si="3"/>
        <v/>
      </c>
      <c r="D53" s="39" t="str">
        <f>+CONCATENATE(D20)</f>
        <v/>
      </c>
      <c r="F53" s="39" t="str">
        <f>+CONCATENATE(F20)</f>
        <v/>
      </c>
      <c r="H53" s="39" t="str">
        <f t="shared" ref="H53" si="8">+CONCATENATE(H20)</f>
        <v/>
      </c>
      <c r="I53" s="44"/>
      <c r="J53" s="44"/>
      <c r="K53" s="44"/>
      <c r="L53" s="44"/>
    </row>
    <row r="54" spans="2:12" s="39" customFormat="1" ht="15" customHeight="1" x14ac:dyDescent="0.3">
      <c r="B54" s="39" t="str">
        <f t="shared" si="3"/>
        <v/>
      </c>
      <c r="D54" s="39" t="str">
        <f>+CONCATENATE(D21)</f>
        <v/>
      </c>
      <c r="F54" s="39" t="str">
        <f>+CONCATENATE(F21)</f>
        <v/>
      </c>
      <c r="H54" s="39" t="str">
        <f t="shared" ref="H54" si="9">+CONCATENATE(H21)</f>
        <v/>
      </c>
      <c r="I54" s="44"/>
      <c r="J54" s="44"/>
      <c r="K54" s="44"/>
      <c r="L54" s="44"/>
    </row>
    <row r="55" spans="2:12" s="39" customFormat="1" ht="15" customHeight="1" x14ac:dyDescent="0.3">
      <c r="B55" s="39" t="str">
        <f t="shared" si="3"/>
        <v/>
      </c>
      <c r="D55" s="39" t="str">
        <f>+CONCATENATE(D22)</f>
        <v/>
      </c>
      <c r="F55" s="39" t="str">
        <f>+CONCATENATE(F22)</f>
        <v/>
      </c>
      <c r="H55" s="39" t="str">
        <f t="shared" ref="H55" si="10">+CONCATENATE(H22)</f>
        <v/>
      </c>
      <c r="I55" s="44"/>
      <c r="J55" s="44"/>
      <c r="K55" s="44"/>
      <c r="L55" s="44"/>
    </row>
    <row r="56" spans="2:12" s="39" customFormat="1" ht="15" customHeight="1" x14ac:dyDescent="0.3">
      <c r="B56" s="44"/>
      <c r="C56" s="44"/>
      <c r="D56" s="44"/>
      <c r="E56" s="44"/>
      <c r="I56" s="44"/>
      <c r="J56" s="44"/>
      <c r="K56" s="44"/>
      <c r="L56" s="44"/>
    </row>
    <row r="57" spans="2:12" s="39" customFormat="1" ht="15" customHeight="1" x14ac:dyDescent="0.3">
      <c r="B57" s="44" t="str">
        <f t="shared" ref="B57:L57" si="11">+CONCATENATE(B24)</f>
        <v>HOMBRE PK1</v>
      </c>
      <c r="C57" s="44"/>
      <c r="D57" s="44" t="str">
        <f t="shared" si="11"/>
        <v>HOMBRE PK2</v>
      </c>
      <c r="E57" s="44"/>
      <c r="F57" s="44" t="str">
        <f t="shared" si="11"/>
        <v>HOMBRE PK3</v>
      </c>
      <c r="G57" s="44"/>
      <c r="H57" s="44" t="str">
        <f t="shared" si="11"/>
        <v>HOMBRE PV1</v>
      </c>
      <c r="I57" s="44"/>
      <c r="J57" s="44" t="str">
        <f t="shared" si="11"/>
        <v>HOMBRE PV2</v>
      </c>
      <c r="K57" s="44"/>
      <c r="L57" s="44" t="str">
        <f t="shared" si="11"/>
        <v>HOMBRE PV3</v>
      </c>
    </row>
    <row r="58" spans="2:12" s="39" customFormat="1" ht="15" customHeight="1" x14ac:dyDescent="0.3">
      <c r="B58" s="39" t="str">
        <f t="shared" ref="B58:L58" si="12">+CONCATENATE(B25)</f>
        <v/>
      </c>
      <c r="D58" s="39" t="str">
        <f t="shared" si="12"/>
        <v/>
      </c>
      <c r="F58" s="39" t="str">
        <f t="shared" si="12"/>
        <v/>
      </c>
      <c r="H58" s="39" t="str">
        <f t="shared" si="12"/>
        <v/>
      </c>
      <c r="J58" s="39" t="str">
        <f t="shared" si="12"/>
        <v/>
      </c>
      <c r="L58" s="39" t="str">
        <f t="shared" si="12"/>
        <v/>
      </c>
    </row>
    <row r="59" spans="2:12" s="39" customFormat="1" ht="15" customHeight="1" x14ac:dyDescent="0.3">
      <c r="B59" s="39" t="str">
        <f t="shared" ref="B59:L59" si="13">+CONCATENATE(B26)</f>
        <v/>
      </c>
      <c r="D59" s="39" t="str">
        <f t="shared" si="13"/>
        <v/>
      </c>
      <c r="F59" s="39" t="str">
        <f t="shared" si="13"/>
        <v/>
      </c>
      <c r="H59" s="39" t="str">
        <f t="shared" si="13"/>
        <v/>
      </c>
      <c r="J59" s="39" t="str">
        <f t="shared" si="13"/>
        <v/>
      </c>
      <c r="L59" s="39" t="str">
        <f t="shared" si="13"/>
        <v/>
      </c>
    </row>
    <row r="60" spans="2:12" s="39" customFormat="1" ht="15" customHeight="1" x14ac:dyDescent="0.3">
      <c r="B60" s="39" t="str">
        <f t="shared" ref="B60:L60" si="14">+CONCATENATE(B27)</f>
        <v/>
      </c>
      <c r="D60" s="39" t="str">
        <f t="shared" si="14"/>
        <v/>
      </c>
      <c r="F60" s="39" t="str">
        <f t="shared" si="14"/>
        <v/>
      </c>
      <c r="H60" s="39" t="str">
        <f t="shared" si="14"/>
        <v/>
      </c>
      <c r="J60" s="39" t="str">
        <f t="shared" si="14"/>
        <v/>
      </c>
      <c r="L60" s="39" t="str">
        <f t="shared" si="14"/>
        <v/>
      </c>
    </row>
    <row r="61" spans="2:12" s="39" customFormat="1" ht="15" customHeight="1" x14ac:dyDescent="0.3">
      <c r="B61" s="44"/>
      <c r="C61" s="44"/>
      <c r="D61" s="44"/>
      <c r="E61" s="44"/>
      <c r="F61" s="44"/>
      <c r="G61" s="44"/>
      <c r="H61" s="44"/>
      <c r="I61" s="44"/>
      <c r="J61" s="44"/>
      <c r="K61" s="44"/>
      <c r="L61" s="44"/>
    </row>
    <row r="62" spans="2:12" s="39" customFormat="1" ht="15" customHeight="1" x14ac:dyDescent="0.3">
      <c r="B62" s="44" t="str">
        <f t="shared" ref="B62:L62" si="15">+CONCATENATE(B29)</f>
        <v>MUJER PK1</v>
      </c>
      <c r="C62" s="44"/>
      <c r="D62" s="44" t="str">
        <f t="shared" si="15"/>
        <v>MUJER PK2</v>
      </c>
      <c r="E62" s="44"/>
      <c r="F62" s="44" t="str">
        <f t="shared" si="15"/>
        <v>MUJER PK3</v>
      </c>
      <c r="G62" s="44"/>
      <c r="H62" s="44" t="str">
        <f t="shared" si="15"/>
        <v>MUJER PV1</v>
      </c>
      <c r="I62" s="44"/>
      <c r="J62" s="44" t="str">
        <f t="shared" si="15"/>
        <v>MUJER PV2</v>
      </c>
      <c r="K62" s="44"/>
      <c r="L62" s="44" t="str">
        <f t="shared" si="15"/>
        <v>MUJER PV3</v>
      </c>
    </row>
    <row r="63" spans="2:12" s="44" customFormat="1" ht="15" customHeight="1" x14ac:dyDescent="0.3">
      <c r="B63" s="39" t="str">
        <f>+CONCATENATE(B30)</f>
        <v/>
      </c>
      <c r="C63" s="39"/>
      <c r="D63" s="39" t="str">
        <f t="shared" ref="D63:L63" si="16">+CONCATENATE(D30)</f>
        <v/>
      </c>
      <c r="E63" s="39"/>
      <c r="F63" s="39" t="str">
        <f t="shared" si="16"/>
        <v/>
      </c>
      <c r="G63" s="39"/>
      <c r="H63" s="39" t="str">
        <f t="shared" si="16"/>
        <v/>
      </c>
      <c r="I63" s="39"/>
      <c r="J63" s="39" t="str">
        <f t="shared" si="16"/>
        <v/>
      </c>
      <c r="K63" s="39"/>
      <c r="L63" s="39" t="str">
        <f t="shared" si="16"/>
        <v/>
      </c>
    </row>
    <row r="64" spans="2:12" s="39" customFormat="1" ht="15" customHeight="1" x14ac:dyDescent="0.3">
      <c r="B64" s="39" t="str">
        <f t="shared" ref="B64:L64" si="17">+CONCATENATE(B31)</f>
        <v/>
      </c>
      <c r="D64" s="39" t="str">
        <f t="shared" si="17"/>
        <v/>
      </c>
      <c r="F64" s="39" t="str">
        <f t="shared" si="17"/>
        <v/>
      </c>
      <c r="H64" s="39" t="str">
        <f t="shared" si="17"/>
        <v/>
      </c>
      <c r="J64" s="39" t="str">
        <f t="shared" si="17"/>
        <v/>
      </c>
      <c r="L64" s="39" t="str">
        <f t="shared" si="17"/>
        <v/>
      </c>
    </row>
    <row r="65" spans="2:12" s="39" customFormat="1" ht="15" customHeight="1" x14ac:dyDescent="0.3">
      <c r="B65" s="39" t="str">
        <f t="shared" ref="B65:L65" si="18">+CONCATENATE(B32)</f>
        <v/>
      </c>
      <c r="D65" s="39" t="str">
        <f t="shared" si="18"/>
        <v/>
      </c>
      <c r="F65" s="39" t="str">
        <f t="shared" si="18"/>
        <v/>
      </c>
      <c r="H65" s="39" t="str">
        <f t="shared" si="18"/>
        <v/>
      </c>
      <c r="J65" s="39" t="str">
        <f t="shared" si="18"/>
        <v/>
      </c>
      <c r="L65" s="39" t="str">
        <f t="shared" si="18"/>
        <v/>
      </c>
    </row>
    <row r="66" spans="2:12" s="39" customFormat="1" ht="15" customHeight="1" x14ac:dyDescent="0.3">
      <c r="B66" s="44"/>
      <c r="C66" s="44"/>
      <c r="D66" s="44"/>
      <c r="E66" s="44"/>
      <c r="F66" s="44"/>
      <c r="G66" s="44"/>
      <c r="H66" s="44"/>
      <c r="I66" s="44"/>
      <c r="J66" s="44"/>
      <c r="K66" s="44"/>
      <c r="L66" s="44"/>
    </row>
    <row r="67" spans="2:12" s="39" customFormat="1" ht="15" customHeight="1" x14ac:dyDescent="0.3">
      <c r="B67" s="44"/>
      <c r="C67" s="44"/>
      <c r="D67" s="44"/>
      <c r="E67" s="44"/>
      <c r="F67" s="44"/>
      <c r="G67" s="44"/>
      <c r="H67" s="44"/>
      <c r="I67" s="44"/>
      <c r="J67" s="44"/>
      <c r="K67" s="44"/>
      <c r="L67" s="44"/>
    </row>
    <row r="68" spans="2:12" s="39" customFormat="1" ht="15" customHeight="1" x14ac:dyDescent="0.3">
      <c r="B68" s="44"/>
      <c r="C68" s="44"/>
      <c r="D68" s="44"/>
      <c r="E68" s="44"/>
      <c r="F68" s="44"/>
      <c r="G68" s="44"/>
      <c r="H68" s="44"/>
      <c r="I68" s="44"/>
      <c r="J68" s="44"/>
      <c r="K68" s="44"/>
      <c r="L68" s="44"/>
    </row>
    <row r="69" spans="2:12" s="39" customFormat="1" ht="15" customHeight="1" x14ac:dyDescent="0.3">
      <c r="B69" s="44"/>
      <c r="C69" s="44"/>
      <c r="D69" s="44"/>
      <c r="E69" s="44"/>
      <c r="F69" s="44"/>
      <c r="G69" s="44"/>
      <c r="H69" s="44"/>
      <c r="I69" s="44"/>
      <c r="J69" s="44"/>
      <c r="K69" s="44"/>
      <c r="L69" s="44"/>
    </row>
    <row r="70" spans="2:12" s="39" customFormat="1" ht="15" customHeight="1" x14ac:dyDescent="0.3">
      <c r="B70" s="44"/>
      <c r="C70" s="44"/>
      <c r="D70" s="44"/>
      <c r="E70" s="44"/>
      <c r="F70" s="44"/>
      <c r="G70" s="44"/>
      <c r="H70" s="44"/>
      <c r="I70" s="44"/>
      <c r="J70" s="44"/>
      <c r="K70" s="44"/>
      <c r="L70" s="44"/>
    </row>
    <row r="71" spans="2:12" s="39" customFormat="1" ht="15" customHeight="1" x14ac:dyDescent="0.3">
      <c r="B71" s="44"/>
      <c r="C71" s="44"/>
      <c r="D71" s="44"/>
      <c r="E71" s="44"/>
      <c r="F71" s="44"/>
      <c r="G71" s="44"/>
      <c r="H71" s="44"/>
      <c r="I71" s="44"/>
      <c r="J71" s="44"/>
      <c r="K71" s="44"/>
      <c r="L71" s="44"/>
    </row>
    <row r="72" spans="2:12" s="39" customFormat="1" ht="15" customHeight="1" x14ac:dyDescent="0.3">
      <c r="B72" s="44"/>
      <c r="C72" s="44"/>
      <c r="D72" s="44"/>
      <c r="E72" s="44"/>
      <c r="F72" s="44"/>
      <c r="G72" s="44"/>
      <c r="H72" s="44"/>
      <c r="I72" s="44"/>
      <c r="J72" s="44"/>
      <c r="K72" s="44"/>
      <c r="L72" s="44"/>
    </row>
    <row r="73" spans="2:12" s="39" customFormat="1" ht="15" customHeight="1" x14ac:dyDescent="0.3">
      <c r="B73" s="44"/>
      <c r="C73" s="44"/>
      <c r="D73" s="44"/>
      <c r="E73" s="44"/>
      <c r="F73" s="44"/>
      <c r="G73" s="44"/>
      <c r="H73" s="44"/>
      <c r="I73" s="44"/>
      <c r="J73" s="44"/>
      <c r="K73" s="44"/>
      <c r="L73" s="44"/>
    </row>
    <row r="74" spans="2:12" s="39" customFormat="1" ht="15" customHeight="1" x14ac:dyDescent="0.3">
      <c r="B74" s="44"/>
      <c r="C74" s="44"/>
      <c r="D74" s="44"/>
      <c r="E74" s="44"/>
      <c r="F74" s="44"/>
      <c r="G74" s="44"/>
      <c r="H74" s="44"/>
      <c r="I74" s="44"/>
      <c r="J74" s="44"/>
      <c r="K74" s="44"/>
      <c r="L74" s="44"/>
    </row>
    <row r="75" spans="2:12" s="39" customFormat="1" ht="15" customHeight="1" x14ac:dyDescent="0.3">
      <c r="B75" s="44"/>
      <c r="C75" s="44"/>
      <c r="D75" s="44"/>
      <c r="E75" s="44"/>
      <c r="F75" s="44"/>
      <c r="G75" s="44"/>
      <c r="H75" s="44"/>
      <c r="I75" s="44"/>
      <c r="J75" s="44"/>
      <c r="K75" s="44"/>
      <c r="L75" s="44"/>
    </row>
    <row r="76" spans="2:12" s="39" customFormat="1" ht="15" customHeight="1" x14ac:dyDescent="0.3">
      <c r="B76" s="44"/>
      <c r="C76" s="44"/>
      <c r="D76" s="44"/>
      <c r="E76" s="44"/>
      <c r="F76" s="44"/>
      <c r="G76" s="44"/>
      <c r="H76" s="44"/>
      <c r="I76" s="44"/>
      <c r="J76" s="44"/>
      <c r="K76" s="44"/>
      <c r="L76" s="44"/>
    </row>
    <row r="77" spans="2:12" s="39" customFormat="1" ht="15" customHeight="1" x14ac:dyDescent="0.3">
      <c r="B77" s="44"/>
      <c r="C77" s="44"/>
      <c r="D77" s="44"/>
      <c r="E77" s="44"/>
      <c r="F77" s="44"/>
      <c r="G77" s="44"/>
      <c r="H77" s="44"/>
      <c r="I77" s="44"/>
      <c r="J77" s="44"/>
      <c r="K77" s="44"/>
      <c r="L77" s="44"/>
    </row>
    <row r="78" spans="2:12" s="39" customFormat="1" ht="15" customHeight="1" x14ac:dyDescent="0.3"/>
    <row r="79" spans="2:12" s="39" customFormat="1" ht="15" customHeight="1" x14ac:dyDescent="0.3"/>
    <row r="80" spans="2:12" s="39" customFormat="1" ht="15" customHeight="1" x14ac:dyDescent="0.3"/>
    <row r="81" s="39" customFormat="1" ht="15" customHeight="1" x14ac:dyDescent="0.3"/>
    <row r="82" s="39" customFormat="1" ht="15" customHeight="1" x14ac:dyDescent="0.3"/>
    <row r="83" s="39" customFormat="1" ht="15" customHeight="1" x14ac:dyDescent="0.3"/>
    <row r="84" s="39" customFormat="1" ht="15" customHeight="1" x14ac:dyDescent="0.3"/>
    <row r="85" s="39" customFormat="1" ht="15" customHeight="1" x14ac:dyDescent="0.3"/>
    <row r="86" s="39" customFormat="1" ht="15" customHeight="1" x14ac:dyDescent="0.3"/>
    <row r="87" s="39" customFormat="1" ht="15" customHeight="1" x14ac:dyDescent="0.3"/>
    <row r="88" s="39" customFormat="1" ht="15" customHeight="1" x14ac:dyDescent="0.3"/>
  </sheetData>
  <sheetProtection algorithmName="SHA-512" hashValue="8mejVh35+yhT/15GujA6T/4zNWQkqemkjCmVmjtxwrYR8DYLPf5Y6QcJcIDAbYEsIGORhdMa0jiZbGtTNiNADQ==" saltValue="BAXcjDI0FbjBqJPJ1XH8XA==" spinCount="100000" sheet="1" selectLockedCells="1"/>
  <mergeCells count="4">
    <mergeCell ref="B34:L34"/>
    <mergeCell ref="B35:L35"/>
    <mergeCell ref="B1:L1"/>
    <mergeCell ref="B2:L2"/>
  </mergeCells>
  <conditionalFormatting sqref="B5:B7">
    <cfRule type="duplicateValues" dxfId="101" priority="37"/>
  </conditionalFormatting>
  <conditionalFormatting sqref="B8">
    <cfRule type="duplicateValues" dxfId="100" priority="38"/>
  </conditionalFormatting>
  <conditionalFormatting sqref="B10:B12">
    <cfRule type="duplicateValues" dxfId="99" priority="36"/>
  </conditionalFormatting>
  <conditionalFormatting sqref="B15:B17">
    <cfRule type="duplicateValues" dxfId="98" priority="31"/>
  </conditionalFormatting>
  <conditionalFormatting sqref="B18">
    <cfRule type="duplicateValues" dxfId="97" priority="32"/>
  </conditionalFormatting>
  <conditionalFormatting sqref="B20:B22">
    <cfRule type="duplicateValues" dxfId="96" priority="30"/>
  </conditionalFormatting>
  <conditionalFormatting sqref="B25:B27">
    <cfRule type="duplicateValues" dxfId="95" priority="81"/>
  </conditionalFormatting>
  <conditionalFormatting sqref="B29:B32">
    <cfRule type="duplicateValues" dxfId="94" priority="11"/>
  </conditionalFormatting>
  <conditionalFormatting sqref="B30:B32">
    <cfRule type="duplicateValues" dxfId="93" priority="12"/>
  </conditionalFormatting>
  <conditionalFormatting sqref="D15:D17">
    <cfRule type="duplicateValues" dxfId="92" priority="79"/>
  </conditionalFormatting>
  <conditionalFormatting sqref="D24:D27">
    <cfRule type="duplicateValues" dxfId="91" priority="21"/>
  </conditionalFormatting>
  <conditionalFormatting sqref="D25:D27">
    <cfRule type="duplicateValues" dxfId="90" priority="22"/>
  </conditionalFormatting>
  <conditionalFormatting sqref="D29:D32">
    <cfRule type="duplicateValues" dxfId="89" priority="9"/>
  </conditionalFormatting>
  <conditionalFormatting sqref="D30:D32">
    <cfRule type="duplicateValues" dxfId="88" priority="10"/>
  </conditionalFormatting>
  <conditionalFormatting sqref="F10:F12">
    <cfRule type="duplicateValues" dxfId="87" priority="29"/>
  </conditionalFormatting>
  <conditionalFormatting sqref="F14:F17">
    <cfRule type="duplicateValues" dxfId="86" priority="23"/>
  </conditionalFormatting>
  <conditionalFormatting sqref="F15:F17">
    <cfRule type="duplicateValues" dxfId="85" priority="24"/>
  </conditionalFormatting>
  <conditionalFormatting sqref="F20:F22">
    <cfRule type="duplicateValues" dxfId="84" priority="28"/>
  </conditionalFormatting>
  <conditionalFormatting sqref="F24:F27">
    <cfRule type="duplicateValues" dxfId="83" priority="19"/>
  </conditionalFormatting>
  <conditionalFormatting sqref="F25:F27">
    <cfRule type="duplicateValues" dxfId="82" priority="20"/>
  </conditionalFormatting>
  <conditionalFormatting sqref="F29:F32">
    <cfRule type="duplicateValues" dxfId="81" priority="7"/>
  </conditionalFormatting>
  <conditionalFormatting sqref="F30:F32">
    <cfRule type="duplicateValues" dxfId="80" priority="8"/>
  </conditionalFormatting>
  <conditionalFormatting sqref="H20:H22">
    <cfRule type="duplicateValues" dxfId="79" priority="33"/>
  </conditionalFormatting>
  <conditionalFormatting sqref="H24:H27">
    <cfRule type="duplicateValues" dxfId="78" priority="17"/>
  </conditionalFormatting>
  <conditionalFormatting sqref="H25:H27">
    <cfRule type="duplicateValues" dxfId="77" priority="18"/>
  </conditionalFormatting>
  <conditionalFormatting sqref="H29:H32">
    <cfRule type="duplicateValues" dxfId="76" priority="5"/>
  </conditionalFormatting>
  <conditionalFormatting sqref="H30:H32">
    <cfRule type="duplicateValues" dxfId="75" priority="6"/>
  </conditionalFormatting>
  <conditionalFormatting sqref="J10:J12 L5:L7 K20:K22 D20:D22 D5:H7 D10:E12 G10:H12 C15:C17 E15:E17 J5:J7">
    <cfRule type="duplicateValues" dxfId="74" priority="358"/>
  </conditionalFormatting>
  <conditionalFormatting sqref="J24:J27">
    <cfRule type="duplicateValues" dxfId="73" priority="15"/>
  </conditionalFormatting>
  <conditionalFormatting sqref="J25:J27">
    <cfRule type="duplicateValues" dxfId="72" priority="16"/>
  </conditionalFormatting>
  <conditionalFormatting sqref="J29:J32">
    <cfRule type="duplicateValues" dxfId="71" priority="3"/>
  </conditionalFormatting>
  <conditionalFormatting sqref="J30:J32">
    <cfRule type="duplicateValues" dxfId="70" priority="4"/>
  </conditionalFormatting>
  <conditionalFormatting sqref="L4:L7 E18:L18 B14:C22 B24:B27 C13:L13 E8:L8 K14:K17 D14:E17 K19:K22 D19:I22 D4:J7 D9:H12 J9:L12 B4:C12">
    <cfRule type="duplicateValues" dxfId="69" priority="341"/>
  </conditionalFormatting>
  <conditionalFormatting sqref="L10:L12">
    <cfRule type="duplicateValues" dxfId="68" priority="27"/>
  </conditionalFormatting>
  <conditionalFormatting sqref="L24:L27">
    <cfRule type="duplicateValues" dxfId="67" priority="13"/>
  </conditionalFormatting>
  <conditionalFormatting sqref="L25:L27">
    <cfRule type="duplicateValues" dxfId="66" priority="14"/>
  </conditionalFormatting>
  <conditionalFormatting sqref="L29:L32">
    <cfRule type="duplicateValues" dxfId="65" priority="1"/>
  </conditionalFormatting>
  <conditionalFormatting sqref="L30:L32">
    <cfRule type="duplicateValues" dxfId="64" priority="2"/>
  </conditionalFormatting>
  <printOptions horizontalCentered="1"/>
  <pageMargins left="0.11811023622047245" right="0.11811023622047245" top="0.15748031496062992" bottom="0.15748031496062992" header="0.31496062992125984" footer="0.31496062992125984"/>
  <pageSetup paperSize="9" scale="76" fitToHeight="0" orientation="landscape" r:id="rId1"/>
  <extLst>
    <ext xmlns:x14="http://schemas.microsoft.com/office/spreadsheetml/2009/9/main" uri="{CCE6A557-97BC-4b89-ADB6-D9C93CAAB3DF}">
      <x14:dataValidations xmlns:xm="http://schemas.microsoft.com/office/excel/2006/main" count="19">
        <x14:dataValidation type="list" allowBlank="1" showErrorMessage="1" xr:uid="{00000000-0002-0000-0300-000001000000}">
          <x14:formula1>
            <xm:f>PARTICIPANTES!$C$9:$C$20</xm:f>
          </x14:formula1>
          <xm:sqref>B5:B12</xm:sqref>
        </x14:dataValidation>
        <x14:dataValidation type="list" allowBlank="1" showErrorMessage="1" xr:uid="{00000000-0002-0000-0300-000002000000}">
          <x14:formula1>
            <xm:f>PARTICIPANTES!$J$9:$J$20</xm:f>
          </x14:formula1>
          <xm:sqref>D5:D7</xm:sqref>
        </x14:dataValidation>
        <x14:dataValidation type="list" allowBlank="1" showErrorMessage="1" xr:uid="{00000000-0002-0000-0300-000003000000}">
          <x14:formula1>
            <xm:f>PARTICIPANTES!$J$39:$J$50</xm:f>
          </x14:formula1>
          <xm:sqref>D10:D12</xm:sqref>
        </x14:dataValidation>
        <x14:dataValidation type="list" allowBlank="1" showErrorMessage="1" xr:uid="{00000000-0002-0000-0300-000004000000}">
          <x14:formula1>
            <xm:f>PARTICIPANTES!$Q$9:$Q$20</xm:f>
          </x14:formula1>
          <xm:sqref>F5:F7</xm:sqref>
        </x14:dataValidation>
        <x14:dataValidation type="list" allowBlank="1" showErrorMessage="1" xr:uid="{00000000-0002-0000-0300-000006000000}">
          <x14:formula1>
            <xm:f>PARTICIPANTES!$X$9:$X$20</xm:f>
          </x14:formula1>
          <xm:sqref>H5:H7</xm:sqref>
        </x14:dataValidation>
        <x14:dataValidation type="list" allowBlank="1" showErrorMessage="1" xr:uid="{00000000-0002-0000-0300-000007000000}">
          <x14:formula1>
            <xm:f>PARTICIPANTES!$X$39:$X$50</xm:f>
          </x14:formula1>
          <xm:sqref>H10:H12</xm:sqref>
        </x14:dataValidation>
        <x14:dataValidation type="list" allowBlank="1" showErrorMessage="1" xr:uid="{00000000-0002-0000-0300-000008000000}">
          <x14:formula1>
            <xm:f>PARTICIPANTES!$C$25:$C$34</xm:f>
          </x14:formula1>
          <xm:sqref>J5:J7</xm:sqref>
        </x14:dataValidation>
        <x14:dataValidation type="list" allowBlank="1" showErrorMessage="1" xr:uid="{00000000-0002-0000-0300-000009000000}">
          <x14:formula1>
            <xm:f>PARTICIPANTES!$C$39:$C$50</xm:f>
          </x14:formula1>
          <xm:sqref>B15:B22</xm:sqref>
        </x14:dataValidation>
        <x14:dataValidation type="list" allowBlank="1" showErrorMessage="1" xr:uid="{00000000-0002-0000-0300-00000A000000}">
          <x14:formula1>
            <xm:f>PARTICIPANTES!$J$25:$J$34</xm:f>
          </x14:formula1>
          <xm:sqref>L5:L7</xm:sqref>
        </x14:dataValidation>
        <x14:dataValidation type="list" allowBlank="1" showErrorMessage="1" xr:uid="{00000000-0002-0000-0300-00000B000000}">
          <x14:formula1>
            <xm:f>PARTICIPANTES!$Q$25:$Q$34</xm:f>
          </x14:formula1>
          <xm:sqref>J10:J12</xm:sqref>
        </x14:dataValidation>
        <x14:dataValidation type="list" allowBlank="1" showErrorMessage="1" xr:uid="{00000000-0002-0000-0300-00000C000000}">
          <x14:formula1>
            <xm:f>PARTICIPANTES!$C$55:$C$62</xm:f>
          </x14:formula1>
          <xm:sqref>D15:D17</xm:sqref>
        </x14:dataValidation>
        <x14:dataValidation type="list" allowBlank="1" showErrorMessage="1" xr:uid="{00000000-0002-0000-0300-000011000000}">
          <x14:formula1>
            <xm:f>PARTICIPANTES!$Q$39:$Q$50</xm:f>
          </x14:formula1>
          <xm:sqref>F10:F12</xm:sqref>
        </x14:dataValidation>
        <x14:dataValidation type="list" allowBlank="1" showErrorMessage="1" xr:uid="{00000000-0002-0000-0300-000012000000}">
          <x14:formula1>
            <xm:f>PARTICIPANTES!$X$25:$X$34</xm:f>
          </x14:formula1>
          <xm:sqref>L10:L12</xm:sqref>
        </x14:dataValidation>
        <x14:dataValidation type="list" allowBlank="1" showErrorMessage="1" xr:uid="{BCEAEFB1-9A0D-4DEE-A06E-CA64C00F9B61}">
          <x14:formula1>
            <xm:f>PARTICIPANTES!$J$55:$J$62</xm:f>
          </x14:formula1>
          <xm:sqref>F15:F17</xm:sqref>
        </x14:dataValidation>
        <x14:dataValidation type="list" allowBlank="1" showErrorMessage="1" xr:uid="{00000000-0002-0000-0300-000005000000}">
          <x14:formula1>
            <xm:f>PARTICIPANTES!$J$67:$J$74</xm:f>
          </x14:formula1>
          <xm:sqref>D20:D22</xm:sqref>
        </x14:dataValidation>
        <x14:dataValidation type="list" allowBlank="1" showErrorMessage="1" xr:uid="{00000000-0002-0000-0300-00000D000000}">
          <x14:formula1>
            <xm:f>PARTICIPANTES!$C$67:$C$74</xm:f>
          </x14:formula1>
          <xm:sqref>H20:H22</xm:sqref>
        </x14:dataValidation>
        <x14:dataValidation type="list" allowBlank="1" showErrorMessage="1" xr:uid="{00000000-0002-0000-0300-00000F000000}">
          <x14:formula1>
            <xm:f>PARTICIPANTES!$Q$67:$Q$74</xm:f>
          </x14:formula1>
          <xm:sqref>F20:F22</xm:sqref>
        </x14:dataValidation>
        <x14:dataValidation type="list" allowBlank="1" showErrorMessage="1" xr:uid="{00000000-0002-0000-0300-00000E000000}">
          <x14:formula1>
            <xm:f>PARTICIPANTES!$Q$55:$Q$62</xm:f>
          </x14:formula1>
          <xm:sqref>B25:B27 L25:L27 J25:J27 H25:H27 F25:F27 D25:D27</xm:sqref>
        </x14:dataValidation>
        <x14:dataValidation type="list" allowBlank="1" showErrorMessage="1" xr:uid="{D1D86173-5AA1-44C8-B279-22B1B79080AD}">
          <x14:formula1>
            <xm:f>PARTICIPANTES!$X$55:$X$62</xm:f>
          </x14:formula1>
          <xm:sqref>B30:B32 L30:L32 J30:J32 H30:H32 F30:F32 D30:D32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79"/>
  <sheetViews>
    <sheetView workbookViewId="0">
      <selection activeCell="B5" sqref="B5"/>
    </sheetView>
  </sheetViews>
  <sheetFormatPr defaultColWidth="8.88671875" defaultRowHeight="15" customHeight="1" x14ac:dyDescent="0.3"/>
  <cols>
    <col min="1" max="1" width="2.77734375" style="37" customWidth="1"/>
    <col min="2" max="2" width="30.6640625" style="37" customWidth="1"/>
    <col min="3" max="3" width="1.6640625" style="37" customWidth="1"/>
    <col min="4" max="4" width="30.6640625" style="37" customWidth="1"/>
    <col min="5" max="5" width="1.6640625" style="37" customWidth="1"/>
    <col min="6" max="6" width="30.6640625" style="37" customWidth="1"/>
    <col min="7" max="7" width="1.6640625" style="37" customWidth="1"/>
    <col min="8" max="8" width="30.6640625" style="37" customWidth="1"/>
    <col min="9" max="9" width="1.6640625" style="37" customWidth="1"/>
    <col min="10" max="10" width="30.6640625" style="37" customWidth="1"/>
    <col min="11" max="16384" width="8.88671875" style="37"/>
  </cols>
  <sheetData>
    <row r="1" spans="2:10" ht="15" customHeight="1" x14ac:dyDescent="0.3">
      <c r="B1" s="63" t="s">
        <v>182</v>
      </c>
      <c r="C1" s="63"/>
      <c r="D1" s="63"/>
      <c r="E1" s="63"/>
      <c r="F1" s="63"/>
      <c r="G1" s="63"/>
      <c r="H1" s="63"/>
      <c r="I1" s="63"/>
      <c r="J1" s="63"/>
    </row>
    <row r="2" spans="2:10" ht="15" customHeight="1" x14ac:dyDescent="0.3">
      <c r="B2" s="62" t="str">
        <f>+CONCATENATE("INSCRIPCIONES DEL EQUIPO: ",INICIO!B7)</f>
        <v>INSCRIPCIONES DEL EQUIPO: NOMBRE DEL CLUB</v>
      </c>
      <c r="C2" s="62"/>
      <c r="D2" s="62"/>
      <c r="E2" s="62"/>
      <c r="F2" s="62"/>
      <c r="G2" s="62"/>
      <c r="H2" s="62"/>
      <c r="I2" s="62"/>
      <c r="J2" s="62"/>
    </row>
    <row r="3" spans="2:10" ht="15" customHeight="1" thickBot="1" x14ac:dyDescent="0.35"/>
    <row r="4" spans="2:10" s="39" customFormat="1" ht="15" customHeight="1" thickBot="1" x14ac:dyDescent="0.35">
      <c r="B4" s="43" t="s">
        <v>107</v>
      </c>
      <c r="D4" s="38" t="s">
        <v>108</v>
      </c>
      <c r="F4" s="38" t="s">
        <v>109</v>
      </c>
      <c r="H4" s="38" t="s">
        <v>110</v>
      </c>
      <c r="J4" s="38" t="s">
        <v>122</v>
      </c>
    </row>
    <row r="5" spans="2:10" s="39" customFormat="1" ht="15" customHeight="1" x14ac:dyDescent="0.3">
      <c r="B5" s="21"/>
      <c r="D5" s="21"/>
      <c r="F5" s="21"/>
      <c r="H5" s="21"/>
      <c r="J5" s="21"/>
    </row>
    <row r="6" spans="2:10" s="39" customFormat="1" ht="15" customHeight="1" thickBot="1" x14ac:dyDescent="0.35">
      <c r="B6" s="20"/>
      <c r="D6" s="19"/>
      <c r="F6" s="19"/>
      <c r="H6" s="19"/>
      <c r="J6" s="19"/>
    </row>
    <row r="7" spans="2:10" s="39" customFormat="1" ht="15" customHeight="1" x14ac:dyDescent="0.3">
      <c r="B7" s="21"/>
      <c r="D7" s="21"/>
      <c r="F7" s="21"/>
      <c r="H7" s="21"/>
      <c r="J7" s="21"/>
    </row>
    <row r="8" spans="2:10" s="39" customFormat="1" ht="15" customHeight="1" thickBot="1" x14ac:dyDescent="0.35">
      <c r="B8" s="20"/>
      <c r="D8" s="19"/>
      <c r="F8" s="19"/>
      <c r="H8" s="19"/>
      <c r="J8" s="19"/>
    </row>
    <row r="9" spans="2:10" s="39" customFormat="1" ht="15" customHeight="1" x14ac:dyDescent="0.3">
      <c r="B9" s="21"/>
      <c r="D9" s="21"/>
      <c r="F9" s="21"/>
      <c r="H9" s="21"/>
      <c r="J9" s="21"/>
    </row>
    <row r="10" spans="2:10" s="39" customFormat="1" ht="15" customHeight="1" thickBot="1" x14ac:dyDescent="0.35">
      <c r="B10" s="20"/>
      <c r="D10" s="20"/>
      <c r="F10" s="20"/>
      <c r="H10" s="20"/>
      <c r="J10" s="20"/>
    </row>
    <row r="11" spans="2:10" s="39" customFormat="1" ht="15" customHeight="1" thickBot="1" x14ac:dyDescent="0.35">
      <c r="B11" s="21"/>
    </row>
    <row r="12" spans="2:10" s="39" customFormat="1" ht="15" customHeight="1" thickBot="1" x14ac:dyDescent="0.35">
      <c r="B12" s="19"/>
      <c r="D12" s="38" t="s">
        <v>111</v>
      </c>
      <c r="F12" s="38" t="s">
        <v>112</v>
      </c>
      <c r="H12" s="38" t="s">
        <v>113</v>
      </c>
      <c r="J12" s="38" t="s">
        <v>123</v>
      </c>
    </row>
    <row r="13" spans="2:10" s="39" customFormat="1" ht="15" customHeight="1" x14ac:dyDescent="0.3">
      <c r="B13" s="21"/>
      <c r="D13" s="21"/>
      <c r="F13" s="21"/>
      <c r="H13" s="21"/>
      <c r="J13" s="21"/>
    </row>
    <row r="14" spans="2:10" s="39" customFormat="1" ht="15" customHeight="1" thickBot="1" x14ac:dyDescent="0.35">
      <c r="B14" s="20"/>
      <c r="D14" s="19"/>
      <c r="F14" s="19"/>
      <c r="H14" s="19"/>
      <c r="J14" s="19"/>
    </row>
    <row r="15" spans="2:10" s="39" customFormat="1" ht="15" customHeight="1" x14ac:dyDescent="0.3">
      <c r="B15" s="19"/>
      <c r="D15" s="21"/>
      <c r="F15" s="21"/>
      <c r="H15" s="21"/>
      <c r="J15" s="21"/>
    </row>
    <row r="16" spans="2:10" s="39" customFormat="1" ht="15" customHeight="1" thickBot="1" x14ac:dyDescent="0.35">
      <c r="B16" s="20"/>
      <c r="D16" s="19"/>
      <c r="F16" s="19"/>
      <c r="H16" s="19"/>
      <c r="J16" s="19"/>
    </row>
    <row r="17" spans="2:10" s="39" customFormat="1" ht="15" customHeight="1" x14ac:dyDescent="0.3">
      <c r="B17" s="21"/>
      <c r="D17" s="21"/>
      <c r="F17" s="21"/>
      <c r="H17" s="21"/>
      <c r="J17" s="21"/>
    </row>
    <row r="18" spans="2:10" s="39" customFormat="1" ht="15" customHeight="1" thickBot="1" x14ac:dyDescent="0.35">
      <c r="B18" s="20"/>
      <c r="D18" s="20"/>
      <c r="F18" s="20"/>
      <c r="H18" s="20"/>
      <c r="J18" s="20"/>
    </row>
    <row r="19" spans="2:10" s="39" customFormat="1" ht="15" customHeight="1" thickBot="1" x14ac:dyDescent="0.35"/>
    <row r="20" spans="2:10" s="39" customFormat="1" ht="15" customHeight="1" thickBot="1" x14ac:dyDescent="0.35">
      <c r="B20" s="38" t="s">
        <v>114</v>
      </c>
      <c r="D20" s="38" t="s">
        <v>116</v>
      </c>
      <c r="F20" s="38" t="s">
        <v>117</v>
      </c>
      <c r="H20" s="43" t="s">
        <v>118</v>
      </c>
      <c r="J20" s="38" t="s">
        <v>124</v>
      </c>
    </row>
    <row r="21" spans="2:10" s="39" customFormat="1" ht="15" customHeight="1" x14ac:dyDescent="0.3">
      <c r="B21" s="21"/>
      <c r="D21" s="21"/>
      <c r="F21" s="21"/>
      <c r="H21" s="21"/>
      <c r="J21" s="21"/>
    </row>
    <row r="22" spans="2:10" s="39" customFormat="1" ht="15" customHeight="1" thickBot="1" x14ac:dyDescent="0.35">
      <c r="B22" s="20"/>
      <c r="D22" s="19"/>
      <c r="F22" s="19"/>
      <c r="H22" s="19"/>
      <c r="J22" s="19"/>
    </row>
    <row r="23" spans="2:10" s="39" customFormat="1" ht="15" customHeight="1" x14ac:dyDescent="0.3">
      <c r="B23" s="21"/>
      <c r="D23" s="21"/>
      <c r="F23" s="21"/>
      <c r="H23" s="21"/>
      <c r="J23" s="21"/>
    </row>
    <row r="24" spans="2:10" s="39" customFormat="1" ht="15" customHeight="1" thickBot="1" x14ac:dyDescent="0.35">
      <c r="B24" s="20"/>
      <c r="D24" s="19"/>
      <c r="F24" s="19"/>
      <c r="H24" s="19"/>
      <c r="J24" s="19"/>
    </row>
    <row r="25" spans="2:10" s="39" customFormat="1" ht="15" customHeight="1" x14ac:dyDescent="0.3">
      <c r="B25" s="21"/>
      <c r="D25" s="21"/>
      <c r="F25" s="21"/>
      <c r="H25" s="21"/>
      <c r="J25" s="21"/>
    </row>
    <row r="26" spans="2:10" s="39" customFormat="1" ht="15" customHeight="1" thickBot="1" x14ac:dyDescent="0.35">
      <c r="B26" s="19"/>
      <c r="D26" s="20"/>
      <c r="F26" s="20"/>
      <c r="H26" s="20"/>
      <c r="J26" s="20"/>
    </row>
    <row r="27" spans="2:10" s="39" customFormat="1" ht="15" customHeight="1" thickBot="1" x14ac:dyDescent="0.35">
      <c r="B27" s="21"/>
    </row>
    <row r="28" spans="2:10" s="39" customFormat="1" ht="15" customHeight="1" thickBot="1" x14ac:dyDescent="0.35">
      <c r="B28" s="20"/>
      <c r="D28" s="38" t="s">
        <v>153</v>
      </c>
      <c r="F28" s="38" t="s">
        <v>154</v>
      </c>
      <c r="H28" s="38" t="s">
        <v>125</v>
      </c>
    </row>
    <row r="29" spans="2:10" s="39" customFormat="1" ht="15" customHeight="1" x14ac:dyDescent="0.3">
      <c r="B29" s="21"/>
      <c r="D29" s="21"/>
      <c r="F29" s="21"/>
      <c r="H29" s="21"/>
    </row>
    <row r="30" spans="2:10" s="39" customFormat="1" ht="15" customHeight="1" thickBot="1" x14ac:dyDescent="0.35">
      <c r="B30" s="20"/>
      <c r="D30" s="19"/>
      <c r="F30" s="19"/>
      <c r="H30" s="19"/>
    </row>
    <row r="31" spans="2:10" s="39" customFormat="1" ht="15" customHeight="1" x14ac:dyDescent="0.3">
      <c r="B31" s="21"/>
      <c r="D31" s="21"/>
      <c r="F31" s="21"/>
      <c r="H31" s="21"/>
    </row>
    <row r="32" spans="2:10" s="39" customFormat="1" ht="15" customHeight="1" thickBot="1" x14ac:dyDescent="0.35">
      <c r="B32" s="20"/>
      <c r="D32" s="19"/>
      <c r="F32" s="19"/>
      <c r="H32" s="19"/>
    </row>
    <row r="33" spans="2:8" s="39" customFormat="1" ht="15" customHeight="1" x14ac:dyDescent="0.3">
      <c r="B33" s="21"/>
      <c r="D33" s="21"/>
      <c r="F33" s="21"/>
      <c r="H33" s="21"/>
    </row>
    <row r="34" spans="2:8" s="39" customFormat="1" ht="15" customHeight="1" thickBot="1" x14ac:dyDescent="0.35">
      <c r="B34" s="20"/>
      <c r="D34" s="20"/>
      <c r="F34" s="20"/>
      <c r="H34" s="20"/>
    </row>
    <row r="35" spans="2:8" s="39" customFormat="1" ht="15" customHeight="1" thickBot="1" x14ac:dyDescent="0.35"/>
    <row r="36" spans="2:8" s="39" customFormat="1" ht="15" customHeight="1" thickBot="1" x14ac:dyDescent="0.35">
      <c r="B36" s="38" t="s">
        <v>115</v>
      </c>
      <c r="D36" s="38" t="s">
        <v>119</v>
      </c>
      <c r="F36" s="38" t="s">
        <v>120</v>
      </c>
      <c r="H36" s="38" t="s">
        <v>121</v>
      </c>
    </row>
    <row r="37" spans="2:8" s="39" customFormat="1" ht="15" customHeight="1" x14ac:dyDescent="0.3">
      <c r="B37" s="21"/>
      <c r="D37" s="21"/>
      <c r="F37" s="21"/>
      <c r="H37" s="21"/>
    </row>
    <row r="38" spans="2:8" s="39" customFormat="1" ht="15" customHeight="1" thickBot="1" x14ac:dyDescent="0.35">
      <c r="B38" s="20"/>
      <c r="D38" s="19"/>
      <c r="F38" s="19"/>
      <c r="H38" s="19"/>
    </row>
    <row r="39" spans="2:8" s="39" customFormat="1" ht="15" customHeight="1" x14ac:dyDescent="0.3">
      <c r="B39" s="21"/>
      <c r="D39" s="21"/>
      <c r="F39" s="21"/>
      <c r="H39" s="21"/>
    </row>
    <row r="40" spans="2:8" s="39" customFormat="1" ht="15" customHeight="1" thickBot="1" x14ac:dyDescent="0.35">
      <c r="B40" s="20"/>
      <c r="D40" s="19"/>
      <c r="F40" s="19"/>
      <c r="H40" s="19"/>
    </row>
    <row r="41" spans="2:8" s="39" customFormat="1" ht="15" customHeight="1" x14ac:dyDescent="0.3">
      <c r="B41" s="21"/>
      <c r="D41" s="21"/>
      <c r="F41" s="21"/>
      <c r="H41" s="21"/>
    </row>
    <row r="42" spans="2:8" s="39" customFormat="1" ht="15" customHeight="1" thickBot="1" x14ac:dyDescent="0.35">
      <c r="B42" s="19"/>
      <c r="D42" s="20"/>
      <c r="F42" s="20"/>
      <c r="H42" s="20"/>
    </row>
    <row r="43" spans="2:8" s="39" customFormat="1" ht="15" customHeight="1" thickBot="1" x14ac:dyDescent="0.35">
      <c r="B43" s="21"/>
    </row>
    <row r="44" spans="2:8" s="39" customFormat="1" ht="15" customHeight="1" thickBot="1" x14ac:dyDescent="0.35">
      <c r="B44" s="20"/>
      <c r="D44" s="38" t="s">
        <v>155</v>
      </c>
      <c r="F44" s="38" t="s">
        <v>156</v>
      </c>
      <c r="H44" s="38" t="s">
        <v>157</v>
      </c>
    </row>
    <row r="45" spans="2:8" s="39" customFormat="1" ht="15" customHeight="1" x14ac:dyDescent="0.3">
      <c r="B45" s="21"/>
      <c r="D45" s="21"/>
      <c r="F45" s="21"/>
      <c r="H45" s="21"/>
    </row>
    <row r="46" spans="2:8" s="39" customFormat="1" ht="15" customHeight="1" thickBot="1" x14ac:dyDescent="0.35">
      <c r="B46" s="20"/>
      <c r="D46" s="19"/>
      <c r="F46" s="19"/>
      <c r="H46" s="19"/>
    </row>
    <row r="47" spans="2:8" s="39" customFormat="1" ht="15" customHeight="1" x14ac:dyDescent="0.3">
      <c r="B47" s="21"/>
      <c r="D47" s="21"/>
      <c r="F47" s="21"/>
      <c r="H47" s="21"/>
    </row>
    <row r="48" spans="2:8" s="39" customFormat="1" ht="15" customHeight="1" thickBot="1" x14ac:dyDescent="0.35">
      <c r="B48" s="20"/>
      <c r="D48" s="19"/>
      <c r="F48" s="19"/>
      <c r="H48" s="19"/>
    </row>
    <row r="49" spans="2:10" s="39" customFormat="1" ht="15" customHeight="1" x14ac:dyDescent="0.3">
      <c r="B49" s="21"/>
      <c r="D49" s="21"/>
      <c r="F49" s="21"/>
      <c r="H49" s="21"/>
    </row>
    <row r="50" spans="2:10" s="39" customFormat="1" ht="15" customHeight="1" thickBot="1" x14ac:dyDescent="0.35">
      <c r="B50" s="20"/>
      <c r="D50" s="20"/>
      <c r="F50" s="20"/>
      <c r="H50" s="20"/>
    </row>
    <row r="51" spans="2:10" s="39" customFormat="1" ht="15" customHeight="1" x14ac:dyDescent="0.3"/>
    <row r="52" spans="2:10" s="39" customFormat="1" ht="15" customHeight="1" x14ac:dyDescent="0.3"/>
    <row r="53" spans="2:10" s="39" customFormat="1" ht="15" customHeight="1" x14ac:dyDescent="0.3">
      <c r="B53" s="78" t="str">
        <f>+B1</f>
        <v>CAMPEONATO DE VELOCIDAD DE LA XI LIGA DEL ESTE DE AGUAS TRANQUILAS</v>
      </c>
      <c r="C53" s="78"/>
      <c r="D53" s="78"/>
      <c r="E53" s="78"/>
      <c r="F53" s="78"/>
      <c r="G53" s="78"/>
      <c r="H53" s="78"/>
      <c r="I53" s="78"/>
      <c r="J53" s="78"/>
    </row>
    <row r="54" spans="2:10" s="39" customFormat="1" ht="15" customHeight="1" x14ac:dyDescent="0.3">
      <c r="B54" s="62" t="str">
        <f>+B2</f>
        <v>INSCRIPCIONES DEL EQUIPO: NOMBRE DEL CLUB</v>
      </c>
      <c r="C54" s="62"/>
      <c r="D54" s="62"/>
      <c r="E54" s="62"/>
      <c r="F54" s="62"/>
      <c r="G54" s="62"/>
      <c r="H54" s="62"/>
      <c r="I54" s="62"/>
      <c r="J54" s="62"/>
    </row>
    <row r="55" spans="2:10" s="39" customFormat="1" ht="15" customHeight="1" x14ac:dyDescent="0.3"/>
    <row r="56" spans="2:10" s="40" customFormat="1" ht="15" customHeight="1" x14ac:dyDescent="0.25">
      <c r="B56" s="40" t="str">
        <f>+B4</f>
        <v>HOMBRE INFANTIL K2</v>
      </c>
      <c r="D56" s="40" t="str">
        <f>+D4</f>
        <v>HOMBRE CADETE K2</v>
      </c>
      <c r="F56" s="40" t="str">
        <f>+F4</f>
        <v>HOMBRE JUVENIL K2</v>
      </c>
      <c r="H56" s="40" t="str">
        <f>+H4</f>
        <v>HOMBRE SENIOR K2</v>
      </c>
      <c r="J56" s="41" t="str">
        <f>+J4</f>
        <v>HOMBRE VETERANO A K2</v>
      </c>
    </row>
    <row r="57" spans="2:10" s="42" customFormat="1" ht="25.95" customHeight="1" x14ac:dyDescent="0.3">
      <c r="B57" s="42" t="str">
        <f>+CONCATENATE(B5,CHAR(10),B6)</f>
        <v xml:space="preserve">
</v>
      </c>
      <c r="D57" s="42" t="str">
        <f>+CONCATENATE(D5,CHAR(10),D6)</f>
        <v xml:space="preserve">
</v>
      </c>
      <c r="F57" s="42" t="str">
        <f>+CONCATENATE(F5,CHAR(10),F6)</f>
        <v xml:space="preserve">
</v>
      </c>
      <c r="H57" s="42" t="str">
        <f>+CONCATENATE(H5,CHAR(10),H6)</f>
        <v xml:space="preserve">
</v>
      </c>
      <c r="J57" s="42" t="str">
        <f>+CONCATENATE(J5,CHAR(10),J6)</f>
        <v xml:space="preserve">
</v>
      </c>
    </row>
    <row r="58" spans="2:10" s="42" customFormat="1" ht="25.95" customHeight="1" x14ac:dyDescent="0.3">
      <c r="B58" s="42" t="str">
        <f>+CONCATENATE(B7,CHAR(10),B8)</f>
        <v xml:space="preserve">
</v>
      </c>
      <c r="D58" s="42" t="str">
        <f>+CONCATENATE(D7,CHAR(10),D8)</f>
        <v xml:space="preserve">
</v>
      </c>
      <c r="F58" s="42" t="str">
        <f>+CONCATENATE(F7,CHAR(10),F8)</f>
        <v xml:space="preserve">
</v>
      </c>
      <c r="H58" s="42" t="str">
        <f>+CONCATENATE(H7,CHAR(10),H8)</f>
        <v xml:space="preserve">
</v>
      </c>
      <c r="J58" s="42" t="str">
        <f>+CONCATENATE(J7,CHAR(10),J8)</f>
        <v xml:space="preserve">
</v>
      </c>
    </row>
    <row r="59" spans="2:10" s="39" customFormat="1" ht="25.95" customHeight="1" x14ac:dyDescent="0.3">
      <c r="B59" s="42" t="str">
        <f>+CONCATENATE(B9,CHAR(10),B10)</f>
        <v xml:space="preserve">
</v>
      </c>
      <c r="C59" s="42"/>
      <c r="D59" s="42" t="str">
        <f>+CONCATENATE(D9,CHAR(10),D10)</f>
        <v xml:space="preserve">
</v>
      </c>
      <c r="E59" s="42"/>
      <c r="F59" s="42" t="str">
        <f>+CONCATENATE(F9,CHAR(10),F10)</f>
        <v xml:space="preserve">
</v>
      </c>
      <c r="G59" s="42"/>
      <c r="H59" s="42" t="str">
        <f>+CONCATENATE(H9,CHAR(10),H10)</f>
        <v xml:space="preserve">
</v>
      </c>
      <c r="J59" s="42" t="str">
        <f>+CONCATENATE(J9,CHAR(10),J10)</f>
        <v xml:space="preserve">
</v>
      </c>
    </row>
    <row r="60" spans="2:10" s="39" customFormat="1" ht="25.95" customHeight="1" x14ac:dyDescent="0.25">
      <c r="B60" s="42" t="str">
        <f>+CONCATENATE(B11,CHAR(10),B12)</f>
        <v xml:space="preserve">
</v>
      </c>
      <c r="C60" s="42"/>
      <c r="D60" s="41" t="str">
        <f>+D12</f>
        <v>MUJER CADETE K2</v>
      </c>
      <c r="E60" s="41"/>
      <c r="F60" s="41" t="str">
        <f>+F12</f>
        <v>MUJER JUVENIL K2</v>
      </c>
      <c r="G60" s="41"/>
      <c r="H60" s="41" t="str">
        <f>+H12</f>
        <v>MUJER SENIOR K2</v>
      </c>
      <c r="J60" s="41" t="str">
        <f>+J12</f>
        <v>HOMBRE VETERANO B K2</v>
      </c>
    </row>
    <row r="61" spans="2:10" s="39" customFormat="1" ht="25.95" customHeight="1" x14ac:dyDescent="0.3">
      <c r="B61" s="42" t="str">
        <f>+CONCATENATE(B13,CHAR(10),B14)</f>
        <v xml:space="preserve">
</v>
      </c>
      <c r="C61" s="42"/>
      <c r="D61" s="42" t="str">
        <f>+CONCATENATE(D13,CHAR(10),D14)</f>
        <v xml:space="preserve">
</v>
      </c>
      <c r="E61" s="42"/>
      <c r="F61" s="42" t="str">
        <f>+CONCATENATE(F13,CHAR(10),F14)</f>
        <v xml:space="preserve">
</v>
      </c>
      <c r="G61" s="42"/>
      <c r="H61" s="42" t="str">
        <f>+CONCATENATE(H13,CHAR(10),H14)</f>
        <v xml:space="preserve">
</v>
      </c>
      <c r="J61" s="42" t="str">
        <f>+CONCATENATE(J13,CHAR(10),J14)</f>
        <v xml:space="preserve">
</v>
      </c>
    </row>
    <row r="62" spans="2:10" s="39" customFormat="1" ht="25.95" customHeight="1" x14ac:dyDescent="0.3">
      <c r="B62" s="42" t="str">
        <f>+CONCATENATE(B15,CHAR(10),B16)</f>
        <v xml:space="preserve">
</v>
      </c>
      <c r="C62" s="42"/>
      <c r="D62" s="42" t="str">
        <f>+CONCATENATE(D15,CHAR(10),D16)</f>
        <v xml:space="preserve">
</v>
      </c>
      <c r="E62" s="42"/>
      <c r="F62" s="42" t="str">
        <f>+CONCATENATE(F15,CHAR(10),F16)</f>
        <v xml:space="preserve">
</v>
      </c>
      <c r="G62" s="42"/>
      <c r="H62" s="42" t="str">
        <f>+CONCATENATE(H15,CHAR(10),H16)</f>
        <v xml:space="preserve">
</v>
      </c>
      <c r="J62" s="42" t="str">
        <f>+CONCATENATE(J15,CHAR(10),J16)</f>
        <v xml:space="preserve">
</v>
      </c>
    </row>
    <row r="63" spans="2:10" s="39" customFormat="1" ht="25.95" customHeight="1" x14ac:dyDescent="0.3">
      <c r="B63" s="42" t="str">
        <f>+CONCATENATE(B17,CHAR(10),B18)</f>
        <v xml:space="preserve">
</v>
      </c>
      <c r="C63" s="42"/>
      <c r="D63" s="42" t="str">
        <f>+CONCATENATE(D17,CHAR(10),D18)</f>
        <v xml:space="preserve">
</v>
      </c>
      <c r="E63" s="42"/>
      <c r="F63" s="42" t="str">
        <f>+CONCATENATE(F17,CHAR(10),F18)</f>
        <v xml:space="preserve">
</v>
      </c>
      <c r="G63" s="42"/>
      <c r="H63" s="42" t="str">
        <f>+CONCATENATE(H17,CHAR(10),H18)</f>
        <v xml:space="preserve">
</v>
      </c>
      <c r="J63" s="42" t="str">
        <f>+CONCATENATE(J17,CHAR(10),J18)</f>
        <v xml:space="preserve">
</v>
      </c>
    </row>
    <row r="64" spans="2:10" s="39" customFormat="1" ht="25.95" customHeight="1" x14ac:dyDescent="0.25">
      <c r="B64" s="41" t="str">
        <f>+B20</f>
        <v>MUJER INFANTIL K2</v>
      </c>
      <c r="C64" s="41"/>
      <c r="D64" s="41" t="str">
        <f>+D20</f>
        <v>MIXTO CADETE K2</v>
      </c>
      <c r="E64" s="41"/>
      <c r="F64" s="41" t="str">
        <f>+F20</f>
        <v>MIXTO JUVENIL K2</v>
      </c>
      <c r="G64" s="41"/>
      <c r="H64" s="41" t="str">
        <f>+H20</f>
        <v>MIXTO SENIOR K2</v>
      </c>
      <c r="J64" s="41" t="str">
        <f>+J20</f>
        <v>HOMBRE VETERANO C K2</v>
      </c>
    </row>
    <row r="65" spans="2:10" s="39" customFormat="1" ht="25.95" customHeight="1" x14ac:dyDescent="0.3">
      <c r="B65" s="42" t="str">
        <f>+CONCATENATE(B21,CHAR(10),B22)</f>
        <v xml:space="preserve">
</v>
      </c>
      <c r="C65" s="42"/>
      <c r="D65" s="42" t="str">
        <f>+CONCATENATE(D21,CHAR(10),D22)</f>
        <v xml:space="preserve">
</v>
      </c>
      <c r="E65" s="42"/>
      <c r="F65" s="42" t="str">
        <f>+CONCATENATE(F21,CHAR(10),F22)</f>
        <v xml:space="preserve">
</v>
      </c>
      <c r="G65" s="42"/>
      <c r="H65" s="42" t="str">
        <f>+CONCATENATE(H21,CHAR(10),H22)</f>
        <v xml:space="preserve">
</v>
      </c>
      <c r="J65" s="42" t="str">
        <f>+CONCATENATE(J21,CHAR(10),J22)</f>
        <v xml:space="preserve">
</v>
      </c>
    </row>
    <row r="66" spans="2:10" s="39" customFormat="1" ht="25.95" customHeight="1" x14ac:dyDescent="0.3">
      <c r="B66" s="42" t="str">
        <f>+CONCATENATE(B23,CHAR(10),B24)</f>
        <v xml:space="preserve">
</v>
      </c>
      <c r="C66" s="42"/>
      <c r="D66" s="42" t="str">
        <f>+CONCATENATE(D23,CHAR(10),D24)</f>
        <v xml:space="preserve">
</v>
      </c>
      <c r="E66" s="42"/>
      <c r="F66" s="42" t="str">
        <f>+CONCATENATE(F23,CHAR(10),F24)</f>
        <v xml:space="preserve">
</v>
      </c>
      <c r="G66" s="42"/>
      <c r="H66" s="42" t="str">
        <f>+CONCATENATE(H23,CHAR(10),H24)</f>
        <v xml:space="preserve">
</v>
      </c>
      <c r="J66" s="42" t="str">
        <f>+CONCATENATE(J23,CHAR(10),J24)</f>
        <v xml:space="preserve">
</v>
      </c>
    </row>
    <row r="67" spans="2:10" s="2" customFormat="1" ht="25.95" customHeight="1" x14ac:dyDescent="0.2">
      <c r="B67" s="42" t="str">
        <f>+CONCATENATE(B25,CHAR(10),B26)</f>
        <v xml:space="preserve">
</v>
      </c>
      <c r="C67" s="42"/>
      <c r="D67" s="42" t="str">
        <f>+CONCATENATE(D25,CHAR(10),D26)</f>
        <v xml:space="preserve">
</v>
      </c>
      <c r="E67" s="42"/>
      <c r="F67" s="42" t="str">
        <f>+CONCATENATE(F25,CHAR(10),F26)</f>
        <v xml:space="preserve">
</v>
      </c>
      <c r="G67" s="42"/>
      <c r="H67" s="42" t="str">
        <f>+CONCATENATE(H25,CHAR(10),H26)</f>
        <v xml:space="preserve">
</v>
      </c>
      <c r="J67" s="42" t="str">
        <f>+CONCATENATE(J25,CHAR(10),J26)</f>
        <v xml:space="preserve">
</v>
      </c>
    </row>
    <row r="68" spans="2:10" s="39" customFormat="1" ht="25.95" customHeight="1" x14ac:dyDescent="0.25">
      <c r="B68" s="42" t="str">
        <f>+CONCATENATE(B27,CHAR(10),B28)</f>
        <v xml:space="preserve">
</v>
      </c>
      <c r="C68" s="42"/>
      <c r="D68" s="41" t="str">
        <f>+D28</f>
        <v>MUJER VETERANA &lt;50 K2</v>
      </c>
      <c r="E68" s="41"/>
      <c r="F68" s="41" t="str">
        <f>+F28</f>
        <v>MUJER VETERANA &gt;50 K2</v>
      </c>
      <c r="H68" s="41" t="str">
        <f>+H28</f>
        <v>MIXTO VETERANO K2</v>
      </c>
    </row>
    <row r="69" spans="2:10" s="39" customFormat="1" ht="25.95" customHeight="1" x14ac:dyDescent="0.3">
      <c r="B69" s="42" t="str">
        <f>+CONCATENATE(B29,CHAR(10),B30)</f>
        <v xml:space="preserve">
</v>
      </c>
      <c r="C69" s="42"/>
      <c r="D69" s="42" t="str">
        <f>+CONCATENATE(D29,CHAR(10),D30)</f>
        <v xml:space="preserve">
</v>
      </c>
      <c r="E69" s="42"/>
      <c r="F69" s="42" t="str">
        <f>+CONCATENATE(F29,CHAR(10),F30)</f>
        <v xml:space="preserve">
</v>
      </c>
      <c r="H69" s="42" t="str">
        <f>+CONCATENATE(H29,CHAR(10),H30)</f>
        <v xml:space="preserve">
</v>
      </c>
    </row>
    <row r="70" spans="2:10" s="39" customFormat="1" ht="25.95" customHeight="1" x14ac:dyDescent="0.3">
      <c r="B70" s="42" t="str">
        <f>+CONCATENATE(B31,CHAR(10),B32)</f>
        <v xml:space="preserve">
</v>
      </c>
      <c r="C70" s="42"/>
      <c r="D70" s="42" t="str">
        <f>+CONCATENATE(D31,CHAR(10),D32)</f>
        <v xml:space="preserve">
</v>
      </c>
      <c r="E70" s="42"/>
      <c r="F70" s="42" t="str">
        <f>+CONCATENATE(F31,CHAR(10),F32)</f>
        <v xml:space="preserve">
</v>
      </c>
      <c r="H70" s="42" t="str">
        <f>+CONCATENATE(H31,CHAR(10),H32)</f>
        <v xml:space="preserve">
</v>
      </c>
    </row>
    <row r="71" spans="2:10" s="39" customFormat="1" ht="25.95" customHeight="1" x14ac:dyDescent="0.3">
      <c r="B71" s="42" t="str">
        <f>+CONCATENATE(B33,CHAR(10),B34)</f>
        <v xml:space="preserve">
</v>
      </c>
      <c r="C71" s="42"/>
      <c r="D71" s="42" t="str">
        <f>+CONCATENATE(D33,CHAR(10),D34)</f>
        <v xml:space="preserve">
</v>
      </c>
      <c r="E71" s="42"/>
      <c r="F71" s="42" t="str">
        <f>+CONCATENATE(F33,CHAR(10),F34)</f>
        <v xml:space="preserve">
</v>
      </c>
      <c r="H71" s="42" t="str">
        <f>+CONCATENATE(H33,CHAR(10),H34)</f>
        <v xml:space="preserve">
</v>
      </c>
    </row>
    <row r="72" spans="2:10" s="39" customFormat="1" ht="25.95" customHeight="1" x14ac:dyDescent="0.25">
      <c r="B72" s="41" t="str">
        <f>+B36</f>
        <v>MIXTO INFANTIL K2</v>
      </c>
      <c r="C72" s="41"/>
      <c r="D72" s="41" t="str">
        <f>+D36</f>
        <v>HOMBRE ABSOLUTO C2</v>
      </c>
      <c r="E72" s="41"/>
      <c r="F72" s="41" t="str">
        <f>+F36</f>
        <v>MUJER ABSOLUTA C2</v>
      </c>
      <c r="G72" s="41"/>
      <c r="H72" s="41" t="str">
        <f>+H36</f>
        <v>MIXTO ABSOLUTO C2</v>
      </c>
    </row>
    <row r="73" spans="2:10" s="39" customFormat="1" ht="25.95" customHeight="1" x14ac:dyDescent="0.3">
      <c r="B73" s="42" t="str">
        <f>+CONCATENATE(B37,CHAR(10),B38)</f>
        <v xml:space="preserve">
</v>
      </c>
      <c r="C73" s="42"/>
      <c r="D73" s="42" t="str">
        <f>+CONCATENATE(D37,CHAR(10),D38)</f>
        <v xml:space="preserve">
</v>
      </c>
      <c r="E73" s="42"/>
      <c r="F73" s="42" t="str">
        <f>+CONCATENATE(F37,CHAR(10),F38)</f>
        <v xml:space="preserve">
</v>
      </c>
      <c r="G73" s="42"/>
      <c r="H73" s="42" t="str">
        <f>+CONCATENATE(H37,CHAR(10),H38)</f>
        <v xml:space="preserve">
</v>
      </c>
    </row>
    <row r="74" spans="2:10" s="39" customFormat="1" ht="25.95" customHeight="1" x14ac:dyDescent="0.3">
      <c r="B74" s="42" t="str">
        <f>+CONCATENATE(B39,CHAR(10),B40)</f>
        <v xml:space="preserve">
</v>
      </c>
      <c r="C74" s="42"/>
      <c r="D74" s="42" t="str">
        <f>+CONCATENATE(D39,CHAR(10),D40)</f>
        <v xml:space="preserve">
</v>
      </c>
      <c r="E74" s="42"/>
      <c r="F74" s="42" t="str">
        <f>+CONCATENATE(F39,CHAR(10),F40)</f>
        <v xml:space="preserve">
</v>
      </c>
      <c r="G74" s="42"/>
      <c r="H74" s="42" t="str">
        <f>+CONCATENATE(H39,CHAR(10),H40)</f>
        <v xml:space="preserve">
</v>
      </c>
    </row>
    <row r="75" spans="2:10" s="39" customFormat="1" ht="25.95" customHeight="1" x14ac:dyDescent="0.3">
      <c r="B75" s="42" t="str">
        <f>+CONCATENATE(B41,CHAR(10),B42)</f>
        <v xml:space="preserve">
</v>
      </c>
      <c r="C75" s="42"/>
      <c r="D75" s="42" t="str">
        <f>+CONCATENATE(D41,CHAR(10),D42)</f>
        <v xml:space="preserve">
</v>
      </c>
      <c r="E75" s="42"/>
      <c r="F75" s="42" t="str">
        <f>+CONCATENATE(F41,CHAR(10),F42)</f>
        <v xml:space="preserve">
</v>
      </c>
      <c r="G75" s="42"/>
      <c r="H75" s="42" t="str">
        <f>+CONCATENATE(H41,CHAR(10),H42)</f>
        <v xml:space="preserve">
</v>
      </c>
    </row>
    <row r="76" spans="2:10" s="39" customFormat="1" ht="25.95" customHeight="1" x14ac:dyDescent="0.25">
      <c r="B76" s="42" t="str">
        <f>+CONCATENATE(B43,CHAR(10),B44)</f>
        <v xml:space="preserve">
</v>
      </c>
      <c r="C76" s="41"/>
      <c r="D76" s="41" t="str">
        <f>+D44</f>
        <v>HOMBRE K2 INCLUSIVO</v>
      </c>
      <c r="E76" s="41"/>
      <c r="F76" s="41" t="str">
        <f>+F44</f>
        <v>MUJER K2 INCLUSIVO</v>
      </c>
      <c r="G76" s="41"/>
      <c r="H76" s="41" t="str">
        <f>+H44</f>
        <v>MIXTO K2 INCLUSIVO</v>
      </c>
      <c r="I76" s="42"/>
    </row>
    <row r="77" spans="2:10" ht="25.95" customHeight="1" x14ac:dyDescent="0.3">
      <c r="B77" s="42" t="str">
        <f>+CONCATENATE(B45,CHAR(10),B46)</f>
        <v xml:space="preserve">
</v>
      </c>
      <c r="C77" s="42" t="str">
        <f>+CONCATENATE(C45,CHAR(10),C46)</f>
        <v xml:space="preserve">
</v>
      </c>
      <c r="D77" s="42" t="str">
        <f>+CONCATENATE(D45,CHAR(10),D46)</f>
        <v xml:space="preserve">
</v>
      </c>
      <c r="E77" s="42"/>
      <c r="F77" s="42" t="str">
        <f>+CONCATENATE(F45,CHAR(10),F46)</f>
        <v xml:space="preserve">
</v>
      </c>
      <c r="G77" s="42" t="str">
        <f>+CONCATENATE(G45,CHAR(10),G46)</f>
        <v xml:space="preserve">
</v>
      </c>
      <c r="H77" s="42" t="str">
        <f>+CONCATENATE(H45,CHAR(10),H46)</f>
        <v xml:space="preserve">
</v>
      </c>
    </row>
    <row r="78" spans="2:10" ht="25.95" customHeight="1" x14ac:dyDescent="0.3">
      <c r="B78" s="42" t="str">
        <f>+CONCATENATE(B47,CHAR(10),B48)</f>
        <v xml:space="preserve">
</v>
      </c>
      <c r="C78" s="42" t="str">
        <f>+CONCATENATE(C47,CHAR(10),C48)</f>
        <v xml:space="preserve">
</v>
      </c>
      <c r="D78" s="42" t="str">
        <f>+CONCATENATE(D47,CHAR(10),D48)</f>
        <v xml:space="preserve">
</v>
      </c>
      <c r="E78" s="42"/>
      <c r="F78" s="42" t="str">
        <f>+CONCATENATE(F47,CHAR(10),F48)</f>
        <v xml:space="preserve">
</v>
      </c>
      <c r="G78" s="42" t="str">
        <f>+CONCATENATE(G47,CHAR(10),G48)</f>
        <v xml:space="preserve">
</v>
      </c>
      <c r="H78" s="42" t="str">
        <f>+CONCATENATE(H47,CHAR(10),H48)</f>
        <v xml:space="preserve">
</v>
      </c>
    </row>
    <row r="79" spans="2:10" ht="25.95" customHeight="1" x14ac:dyDescent="0.3">
      <c r="B79" s="42" t="str">
        <f>+CONCATENATE(B49,CHAR(10),B50)</f>
        <v xml:space="preserve">
</v>
      </c>
      <c r="C79" s="42" t="str">
        <f>+CONCATENATE(C49,CHAR(10),C50)</f>
        <v xml:space="preserve">
</v>
      </c>
      <c r="D79" s="42" t="str">
        <f>+CONCATENATE(D49,CHAR(10),D50)</f>
        <v xml:space="preserve">
</v>
      </c>
      <c r="E79" s="42"/>
      <c r="F79" s="42" t="str">
        <f>+CONCATENATE(F49,CHAR(10),F50)</f>
        <v xml:space="preserve">
</v>
      </c>
      <c r="G79" s="42" t="str">
        <f>+CONCATENATE(G49,CHAR(10),G50)</f>
        <v xml:space="preserve">
</v>
      </c>
      <c r="H79" s="42" t="str">
        <f>+CONCATENATE(H49,CHAR(10),H50)</f>
        <v xml:space="preserve">
</v>
      </c>
    </row>
  </sheetData>
  <sheetProtection algorithmName="SHA-512" hashValue="EQ5ytczwH8whVuPQwwUbjG82VHPnqyt02yufkLzKVhlrJvwPPfxJZ/hEJ3ciPTDEu9K/ONJLbq7C7nP0g91LTw==" saltValue="ZIMUZzBWJ3X8F+sR25eCtg==" spinCount="100000" sheet="1" selectLockedCells="1"/>
  <mergeCells count="4">
    <mergeCell ref="B1:J1"/>
    <mergeCell ref="B2:J2"/>
    <mergeCell ref="B53:J53"/>
    <mergeCell ref="B54:J54"/>
  </mergeCells>
  <conditionalFormatting sqref="B5:B10">
    <cfRule type="duplicateValues" dxfId="63" priority="315"/>
  </conditionalFormatting>
  <conditionalFormatting sqref="B13:B14">
    <cfRule type="duplicateValues" dxfId="62" priority="79"/>
  </conditionalFormatting>
  <conditionalFormatting sqref="B15:B16">
    <cfRule type="duplicateValues" dxfId="61" priority="78"/>
  </conditionalFormatting>
  <conditionalFormatting sqref="B17:B18">
    <cfRule type="duplicateValues" dxfId="60" priority="77"/>
  </conditionalFormatting>
  <conditionalFormatting sqref="B21:B26">
    <cfRule type="duplicateValues" dxfId="59" priority="39"/>
  </conditionalFormatting>
  <conditionalFormatting sqref="B21:B34">
    <cfRule type="duplicateValues" dxfId="58" priority="40"/>
  </conditionalFormatting>
  <conditionalFormatting sqref="B29:B30">
    <cfRule type="duplicateValues" dxfId="57" priority="38"/>
  </conditionalFormatting>
  <conditionalFormatting sqref="B31:B32">
    <cfRule type="duplicateValues" dxfId="56" priority="37"/>
  </conditionalFormatting>
  <conditionalFormatting sqref="B33:B34">
    <cfRule type="duplicateValues" dxfId="55" priority="36"/>
  </conditionalFormatting>
  <conditionalFormatting sqref="B37:B42">
    <cfRule type="duplicateValues" dxfId="54" priority="34"/>
  </conditionalFormatting>
  <conditionalFormatting sqref="B37:B50">
    <cfRule type="duplicateValues" dxfId="53" priority="35"/>
  </conditionalFormatting>
  <conditionalFormatting sqref="B45:B46">
    <cfRule type="duplicateValues" dxfId="52" priority="33"/>
  </conditionalFormatting>
  <conditionalFormatting sqref="B47:B48">
    <cfRule type="duplicateValues" dxfId="51" priority="32"/>
  </conditionalFormatting>
  <conditionalFormatting sqref="B49:B50">
    <cfRule type="duplicateValues" dxfId="50" priority="31"/>
  </conditionalFormatting>
  <conditionalFormatting sqref="D9:D10">
    <cfRule type="duplicateValues" dxfId="49" priority="63"/>
  </conditionalFormatting>
  <conditionalFormatting sqref="D13:D16">
    <cfRule type="duplicateValues" dxfId="48" priority="60"/>
  </conditionalFormatting>
  <conditionalFormatting sqref="D13:D18">
    <cfRule type="duplicateValues" dxfId="47" priority="281"/>
  </conditionalFormatting>
  <conditionalFormatting sqref="D17:D18">
    <cfRule type="duplicateValues" dxfId="46" priority="59"/>
  </conditionalFormatting>
  <conditionalFormatting sqref="D19 B5:B18">
    <cfRule type="duplicateValues" dxfId="45" priority="317"/>
  </conditionalFormatting>
  <conditionalFormatting sqref="D25:D26">
    <cfRule type="duplicateValues" dxfId="44" priority="56"/>
  </conditionalFormatting>
  <conditionalFormatting sqref="D29:D32">
    <cfRule type="duplicateValues" dxfId="43" priority="47"/>
  </conditionalFormatting>
  <conditionalFormatting sqref="D33:D34">
    <cfRule type="duplicateValues" dxfId="42" priority="46"/>
  </conditionalFormatting>
  <conditionalFormatting sqref="D41:D42">
    <cfRule type="duplicateValues" dxfId="41" priority="51"/>
  </conditionalFormatting>
  <conditionalFormatting sqref="D44:D50">
    <cfRule type="duplicateValues" dxfId="40" priority="24"/>
  </conditionalFormatting>
  <conditionalFormatting sqref="D45:D48">
    <cfRule type="duplicateValues" dxfId="39" priority="22"/>
  </conditionalFormatting>
  <conditionalFormatting sqref="D45:D50">
    <cfRule type="duplicateValues" dxfId="38" priority="23"/>
  </conditionalFormatting>
  <conditionalFormatting sqref="D49:D50">
    <cfRule type="duplicateValues" dxfId="37" priority="21"/>
  </conditionalFormatting>
  <conditionalFormatting sqref="F9:F10">
    <cfRule type="duplicateValues" dxfId="36" priority="62"/>
  </conditionalFormatting>
  <conditionalFormatting sqref="F13:F16">
    <cfRule type="duplicateValues" dxfId="35" priority="58"/>
  </conditionalFormatting>
  <conditionalFormatting sqref="F13:F18">
    <cfRule type="duplicateValues" dxfId="34" priority="283"/>
  </conditionalFormatting>
  <conditionalFormatting sqref="F17:F18">
    <cfRule type="duplicateValues" dxfId="33" priority="57"/>
  </conditionalFormatting>
  <conditionalFormatting sqref="F25:F26">
    <cfRule type="duplicateValues" dxfId="32" priority="55"/>
  </conditionalFormatting>
  <conditionalFormatting sqref="F28:F34">
    <cfRule type="duplicateValues" dxfId="31" priority="28"/>
  </conditionalFormatting>
  <conditionalFormatting sqref="F29:F32">
    <cfRule type="duplicateValues" dxfId="30" priority="26"/>
  </conditionalFormatting>
  <conditionalFormatting sqref="F29:F34">
    <cfRule type="duplicateValues" dxfId="29" priority="27"/>
  </conditionalFormatting>
  <conditionalFormatting sqref="F33:F34">
    <cfRule type="duplicateValues" dxfId="28" priority="25"/>
  </conditionalFormatting>
  <conditionalFormatting sqref="F41:F42">
    <cfRule type="duplicateValues" dxfId="27" priority="50"/>
  </conditionalFormatting>
  <conditionalFormatting sqref="F44:F50">
    <cfRule type="duplicateValues" dxfId="26" priority="20"/>
  </conditionalFormatting>
  <conditionalFormatting sqref="F45:F48">
    <cfRule type="duplicateValues" dxfId="25" priority="18"/>
  </conditionalFormatting>
  <conditionalFormatting sqref="F45:F50">
    <cfRule type="duplicateValues" dxfId="24" priority="19"/>
  </conditionalFormatting>
  <conditionalFormatting sqref="F49:F50">
    <cfRule type="duplicateValues" dxfId="23" priority="17"/>
  </conditionalFormatting>
  <conditionalFormatting sqref="H9:H10">
    <cfRule type="duplicateValues" dxfId="22" priority="61"/>
  </conditionalFormatting>
  <conditionalFormatting sqref="H13:H16 C5:J10 C21:H26 E29:E34 D37:G42">
    <cfRule type="duplicateValues" dxfId="21" priority="369"/>
  </conditionalFormatting>
  <conditionalFormatting sqref="H17:H18">
    <cfRule type="duplicateValues" dxfId="20" priority="94"/>
  </conditionalFormatting>
  <conditionalFormatting sqref="H25:H26">
    <cfRule type="duplicateValues" dxfId="19" priority="52"/>
    <cfRule type="duplicateValues" dxfId="18" priority="53"/>
  </conditionalFormatting>
  <conditionalFormatting sqref="H28:H34 J4:J10 B19:C19 C20:C34 E19:J19 E27:J27 D20:H26 B35:J35 C36:I42 D28:E34 J20:J26 J12:J18 C5:I18">
    <cfRule type="duplicateValues" dxfId="17" priority="370"/>
  </conditionalFormatting>
  <conditionalFormatting sqref="H29:H32">
    <cfRule type="duplicateValues" dxfId="16" priority="30"/>
  </conditionalFormatting>
  <conditionalFormatting sqref="H29:H34 I37:I42 D29:D34 J21:J26 J13:J18">
    <cfRule type="duplicateValues" dxfId="15" priority="385"/>
  </conditionalFormatting>
  <conditionalFormatting sqref="H33:H34">
    <cfRule type="duplicateValues" dxfId="14" priority="29"/>
  </conditionalFormatting>
  <conditionalFormatting sqref="H37:H40">
    <cfRule type="duplicateValues" dxfId="13" priority="49"/>
  </conditionalFormatting>
  <conditionalFormatting sqref="H37:H42">
    <cfRule type="duplicateValues" dxfId="12" priority="219"/>
  </conditionalFormatting>
  <conditionalFormatting sqref="H41:H42">
    <cfRule type="duplicateValues" dxfId="11" priority="48"/>
  </conditionalFormatting>
  <conditionalFormatting sqref="H44:H50">
    <cfRule type="duplicateValues" dxfId="10" priority="16"/>
  </conditionalFormatting>
  <conditionalFormatting sqref="H45:H48">
    <cfRule type="duplicateValues" dxfId="9" priority="14"/>
  </conditionalFormatting>
  <conditionalFormatting sqref="H45:H50">
    <cfRule type="duplicateValues" dxfId="8" priority="15"/>
  </conditionalFormatting>
  <conditionalFormatting sqref="H49:H50">
    <cfRule type="duplicateValues" dxfId="7" priority="13"/>
  </conditionalFormatting>
  <conditionalFormatting sqref="J9:J10">
    <cfRule type="duplicateValues" dxfId="6" priority="41"/>
  </conditionalFormatting>
  <conditionalFormatting sqref="J13:J16">
    <cfRule type="duplicateValues" dxfId="5" priority="43"/>
  </conditionalFormatting>
  <conditionalFormatting sqref="J17:J18">
    <cfRule type="duplicateValues" dxfId="4" priority="42"/>
  </conditionalFormatting>
  <conditionalFormatting sqref="J21:J24">
    <cfRule type="duplicateValues" dxfId="3" priority="45"/>
  </conditionalFormatting>
  <conditionalFormatting sqref="J25:J26">
    <cfRule type="duplicateValues" dxfId="2" priority="44"/>
  </conditionalFormatting>
  <conditionalFormatting sqref="J27 H26">
    <cfRule type="duplicateValues" dxfId="1" priority="54"/>
  </conditionalFormatting>
  <printOptions horizontalCentered="1"/>
  <pageMargins left="0.11811023622047245" right="0.11811023622047245" top="0.15748031496062992" bottom="0.15748031496062992" header="0.31496062992125984" footer="0.31496062992125984"/>
  <pageSetup paperSize="9" scale="86" orientation="landscape" r:id="rId1"/>
  <extLst>
    <ext xmlns:x14="http://schemas.microsoft.com/office/spreadsheetml/2009/9/main" uri="{CCE6A557-97BC-4b89-ADB6-D9C93CAAB3DF}">
      <x14:dataValidations xmlns:xm="http://schemas.microsoft.com/office/excel/2006/main" count="24">
        <x14:dataValidation type="list" allowBlank="1" showErrorMessage="1" xr:uid="{00000000-0002-0000-0400-000000000000}">
          <x14:formula1>
            <xm:f>PARTICIPANTES!$C$9:$C$20</xm:f>
          </x14:formula1>
          <xm:sqref>B5:B18 B49 B47 B45 B43 B41 B39 B37</xm:sqref>
        </x14:dataValidation>
        <x14:dataValidation type="list" allowBlank="1" showErrorMessage="1" xr:uid="{00000000-0002-0000-0400-000001000000}">
          <x14:formula1>
            <xm:f>PARTICIPANTES!$C$55:$C$62</xm:f>
          </x14:formula1>
          <xm:sqref>F29:F34</xm:sqref>
        </x14:dataValidation>
        <x14:dataValidation type="list" allowBlank="1" showErrorMessage="1" xr:uid="{00000000-0002-0000-0400-000003000000}">
          <x14:formula1>
            <xm:f>PARTICIPANTES!$J$39:$J$50</xm:f>
          </x14:formula1>
          <xm:sqref>D13:D18 D26 D24 D22</xm:sqref>
        </x14:dataValidation>
        <x14:dataValidation type="list" allowBlank="1" showErrorMessage="1" xr:uid="{00000000-0002-0000-0400-000004000000}">
          <x14:formula1>
            <xm:f>PARTICIPANTES!$Q$39:$Q$50</xm:f>
          </x14:formula1>
          <xm:sqref>F13:F18 F26 F24 F22</xm:sqref>
        </x14:dataValidation>
        <x14:dataValidation type="list" allowBlank="1" showErrorMessage="1" xr:uid="{00000000-0002-0000-0400-000005000000}">
          <x14:formula1>
            <xm:f>PARTICIPANTES!$X$39:$X$50</xm:f>
          </x14:formula1>
          <xm:sqref>H13:H18 H26 H24 H22</xm:sqref>
        </x14:dataValidation>
        <x14:dataValidation type="list" allowBlank="1" showErrorMessage="1" xr:uid="{00000000-0002-0000-0400-000006000000}">
          <x14:formula1>
            <xm:f>PARTICIPANTES!$X$25:$X$34</xm:f>
          </x14:formula1>
          <xm:sqref>J27</xm:sqref>
        </x14:dataValidation>
        <x14:dataValidation type="list" allowBlank="1" showErrorMessage="1" xr:uid="{00000000-0002-0000-0400-000007000000}">
          <x14:formula1>
            <xm:f>PARTICIPANTES!$J$9:$J$20</xm:f>
          </x14:formula1>
          <xm:sqref>D5:D10 D25 D23 D21</xm:sqref>
        </x14:dataValidation>
        <x14:dataValidation type="list" allowBlank="1" showErrorMessage="1" xr:uid="{00000000-0002-0000-0400-000008000000}">
          <x14:formula1>
            <xm:f>PARTICIPANTES!$Q$9:$Q$20</xm:f>
          </x14:formula1>
          <xm:sqref>F5:F10 F25 F23 F21</xm:sqref>
        </x14:dataValidation>
        <x14:dataValidation type="list" allowBlank="1" showErrorMessage="1" xr:uid="{00000000-0002-0000-0400-000009000000}">
          <x14:formula1>
            <xm:f>PARTICIPANTES!$X$9:$X$20</xm:f>
          </x14:formula1>
          <xm:sqref>H5:H10 H25 H23 H21</xm:sqref>
        </x14:dataValidation>
        <x14:dataValidation type="list" allowBlank="1" showErrorMessage="1" xr:uid="{00000000-0002-0000-0400-00000A000000}">
          <x14:formula1>
            <xm:f>'AUXILIAR LISTAS'!$A$2:$A$41</xm:f>
          </x14:formula1>
          <xm:sqref>J5:J10</xm:sqref>
        </x14:dataValidation>
        <x14:dataValidation type="list" allowBlank="1" showErrorMessage="1" xr:uid="{00000000-0002-0000-0400-00000B000000}">
          <x14:formula1>
            <xm:f>'AUXILIAR LISTAS'!$A$12:$A$41</xm:f>
          </x14:formula1>
          <xm:sqref>J13:J18</xm:sqref>
        </x14:dataValidation>
        <x14:dataValidation type="list" allowBlank="1" showErrorMessage="1" xr:uid="{00000000-0002-0000-0400-00000C000000}">
          <x14:formula1>
            <xm:f>'AUXILIAR LISTAS'!$A$22:$A$41</xm:f>
          </x14:formula1>
          <xm:sqref>J21:J26</xm:sqref>
        </x14:dataValidation>
        <x14:dataValidation type="list" allowBlank="1" showErrorMessage="1" xr:uid="{00000000-0002-0000-0400-00000F000000}">
          <x14:formula1>
            <xm:f>PARTICIPANTES!$C$39:$C$50</xm:f>
          </x14:formula1>
          <xm:sqref>B21:B34 B50 B48 B46 B44 B42 B40 B38</xm:sqref>
        </x14:dataValidation>
        <x14:dataValidation type="list" allowBlank="1" showErrorMessage="1" xr:uid="{0D9FF48D-6B68-4A39-9651-491A938FBEC8}">
          <x14:formula1>
            <xm:f>'AUXILIAR LISTAS'!$A$42:$A$57</xm:f>
          </x14:formula1>
          <xm:sqref>D29:D34</xm:sqref>
        </x14:dataValidation>
        <x14:dataValidation type="list" allowBlank="1" showErrorMessage="1" xr:uid="{18423242-C51B-446A-8D6E-DBA085C85605}">
          <x14:formula1>
            <xm:f>'AUXILIAR LISTAS'!$A$2:$A$57</xm:f>
          </x14:formula1>
          <xm:sqref>H29:H34</xm:sqref>
        </x14:dataValidation>
        <x14:dataValidation type="list" allowBlank="1" showErrorMessage="1" xr:uid="{3E480C30-2A88-4ACD-97C6-8B42C5244701}">
          <x14:formula1>
            <xm:f>'AUXILIAR LISTAS'!$Q$2:$Q$78</xm:f>
          </x14:formula1>
          <xm:sqref>D45 D47 D49</xm:sqref>
        </x14:dataValidation>
        <x14:dataValidation type="list" allowBlank="1" showErrorMessage="1" xr:uid="{86540E82-D310-4F6A-95CC-CBF95050C7A1}">
          <x14:formula1>
            <xm:f>'AUXILIAR LISTAS'!$M$2:$M$53</xm:f>
          </x14:formula1>
          <xm:sqref>F45 F47 F49</xm:sqref>
        </x14:dataValidation>
        <x14:dataValidation type="list" allowBlank="1" showErrorMessage="1" xr:uid="{9E478AFD-22F2-4F51-9F26-BC2B3A60285D}">
          <x14:formula1>
            <xm:f>'AUXILIAR LISTAS'!$O$2:$O$119</xm:f>
          </x14:formula1>
          <xm:sqref>H45 H47 H49</xm:sqref>
        </x14:dataValidation>
        <x14:dataValidation type="list" allowBlank="1" showErrorMessage="1" xr:uid="{5025A5B7-E80A-4170-9DB6-EC0A83A7DF05}">
          <x14:formula1>
            <xm:f>'AUXILIAR LISTAS'!$S$2:$S$17</xm:f>
          </x14:formula1>
          <xm:sqref>H46 H48 H50</xm:sqref>
        </x14:dataValidation>
        <x14:dataValidation type="list" allowBlank="1" showErrorMessage="1" xr:uid="{00000000-0002-0000-0400-00000D000000}">
          <x14:formula1>
            <xm:f>PARTICIPANTES!$J$67:$J$74</xm:f>
          </x14:formula1>
          <xm:sqref>D37:D42 H37 H39 H41</xm:sqref>
        </x14:dataValidation>
        <x14:dataValidation type="list" allowBlank="1" showErrorMessage="1" xr:uid="{00000000-0002-0000-0400-00000E000000}">
          <x14:formula1>
            <xm:f>PARTICIPANTES!$Q$67:$Q$74</xm:f>
          </x14:formula1>
          <xm:sqref>F37:F42 H38 H40 H42</xm:sqref>
        </x14:dataValidation>
        <x14:dataValidation type="list" allowBlank="1" showErrorMessage="1" xr:uid="{11DF5697-95FB-4D6E-8B14-6B1EA6D101AD}">
          <x14:formula1>
            <xm:f>PARTICIPANTES!$Q$55:$Q$62</xm:f>
          </x14:formula1>
          <xm:sqref>D46 D50 D48</xm:sqref>
        </x14:dataValidation>
        <x14:dataValidation type="list" allowBlank="1" showErrorMessage="1" xr:uid="{7A3B3369-34DC-4839-8659-1F5156F5BCAA}">
          <x14:formula1>
            <xm:f>PARTICIPANTES!$X$55:$X$62</xm:f>
          </x14:formula1>
          <xm:sqref>F46 F50 F48</xm:sqref>
        </x14:dataValidation>
        <x14:dataValidation type="list" allowBlank="1" showErrorMessage="1" xr:uid="{00000000-0002-0000-0400-000002000000}">
          <x14:formula1>
            <xm:f>PARTICIPANTES!#REF!</xm:f>
          </x14:formula1>
          <xm:sqref>D19 B19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43"/>
  <sheetViews>
    <sheetView workbookViewId="0">
      <selection activeCell="B5" sqref="B5"/>
    </sheetView>
  </sheetViews>
  <sheetFormatPr defaultColWidth="8.88671875" defaultRowHeight="15" customHeight="1" x14ac:dyDescent="0.3"/>
  <cols>
    <col min="1" max="1" width="2.77734375" style="37" customWidth="1"/>
    <col min="2" max="2" width="30.6640625" style="37" customWidth="1"/>
    <col min="3" max="3" width="1.6640625" style="37" customWidth="1"/>
    <col min="4" max="4" width="30.6640625" style="37" customWidth="1"/>
    <col min="5" max="5" width="1.6640625" style="37" customWidth="1"/>
    <col min="6" max="6" width="30.6640625" style="37" customWidth="1"/>
    <col min="7" max="7" width="1.6640625" style="37" customWidth="1"/>
    <col min="8" max="8" width="30.6640625" style="37" customWidth="1"/>
    <col min="9" max="16384" width="8.88671875" style="37"/>
  </cols>
  <sheetData>
    <row r="1" spans="2:8" ht="15" customHeight="1" x14ac:dyDescent="0.3">
      <c r="B1" s="63" t="s">
        <v>182</v>
      </c>
      <c r="C1" s="63"/>
      <c r="D1" s="63"/>
      <c r="E1" s="63"/>
      <c r="F1" s="63"/>
      <c r="G1" s="63"/>
      <c r="H1" s="63"/>
    </row>
    <row r="2" spans="2:8" ht="15" customHeight="1" x14ac:dyDescent="0.3">
      <c r="B2" s="62" t="str">
        <f>+CONCATENATE("INSCRIPCIONES DEL EQUIPO: ",INICIO!B7)</f>
        <v>INSCRIPCIONES DEL EQUIPO: NOMBRE DEL CLUB</v>
      </c>
      <c r="C2" s="62"/>
      <c r="D2" s="62"/>
      <c r="E2" s="62"/>
      <c r="F2" s="62"/>
      <c r="G2" s="62"/>
      <c r="H2" s="62"/>
    </row>
    <row r="3" spans="2:8" ht="15" customHeight="1" thickBot="1" x14ac:dyDescent="0.35"/>
    <row r="4" spans="2:8" s="39" customFormat="1" ht="15" customHeight="1" thickBot="1" x14ac:dyDescent="0.35">
      <c r="B4" s="38" t="s">
        <v>126</v>
      </c>
      <c r="D4" s="38" t="s">
        <v>127</v>
      </c>
      <c r="F4" s="38" t="s">
        <v>128</v>
      </c>
      <c r="H4" s="38" t="s">
        <v>129</v>
      </c>
    </row>
    <row r="5" spans="2:8" s="39" customFormat="1" ht="15" customHeight="1" x14ac:dyDescent="0.3">
      <c r="B5" s="21"/>
      <c r="D5" s="21"/>
      <c r="F5" s="21"/>
      <c r="H5" s="21"/>
    </row>
    <row r="6" spans="2:8" s="39" customFormat="1" ht="15" customHeight="1" x14ac:dyDescent="0.3">
      <c r="B6" s="19"/>
      <c r="D6" s="19"/>
      <c r="F6" s="19"/>
      <c r="H6" s="19"/>
    </row>
    <row r="7" spans="2:8" s="39" customFormat="1" ht="15" customHeight="1" x14ac:dyDescent="0.3">
      <c r="B7" s="19"/>
      <c r="D7" s="19"/>
      <c r="F7" s="19"/>
      <c r="H7" s="19"/>
    </row>
    <row r="8" spans="2:8" s="39" customFormat="1" ht="15" customHeight="1" thickBot="1" x14ac:dyDescent="0.35">
      <c r="B8" s="20"/>
      <c r="D8" s="20"/>
      <c r="F8" s="20"/>
      <c r="H8" s="20"/>
    </row>
    <row r="9" spans="2:8" s="39" customFormat="1" ht="15" customHeight="1" x14ac:dyDescent="0.3">
      <c r="B9" s="21"/>
      <c r="D9" s="21"/>
      <c r="F9" s="21"/>
      <c r="H9" s="21"/>
    </row>
    <row r="10" spans="2:8" s="39" customFormat="1" ht="15" customHeight="1" x14ac:dyDescent="0.3">
      <c r="B10" s="19"/>
      <c r="D10" s="19"/>
      <c r="F10" s="19"/>
      <c r="H10" s="19"/>
    </row>
    <row r="11" spans="2:8" s="39" customFormat="1" ht="15" customHeight="1" x14ac:dyDescent="0.3">
      <c r="B11" s="19"/>
      <c r="D11" s="19"/>
      <c r="F11" s="19"/>
      <c r="H11" s="19"/>
    </row>
    <row r="12" spans="2:8" s="39" customFormat="1" ht="15" customHeight="1" thickBot="1" x14ac:dyDescent="0.35">
      <c r="B12" s="20"/>
      <c r="D12" s="20"/>
      <c r="F12" s="20"/>
      <c r="H12" s="20"/>
    </row>
    <row r="13" spans="2:8" s="39" customFormat="1" ht="15" customHeight="1" x14ac:dyDescent="0.3">
      <c r="B13" s="19"/>
      <c r="D13" s="19"/>
      <c r="F13" s="19"/>
      <c r="H13" s="19"/>
    </row>
    <row r="14" spans="2:8" s="39" customFormat="1" ht="15" customHeight="1" x14ac:dyDescent="0.3">
      <c r="B14" s="19"/>
      <c r="D14" s="19"/>
      <c r="F14" s="19"/>
      <c r="H14" s="19"/>
    </row>
    <row r="15" spans="2:8" s="39" customFormat="1" ht="15" customHeight="1" x14ac:dyDescent="0.3">
      <c r="B15" s="19"/>
      <c r="D15" s="19"/>
      <c r="F15" s="19"/>
      <c r="H15" s="19"/>
    </row>
    <row r="16" spans="2:8" s="39" customFormat="1" ht="15" customHeight="1" thickBot="1" x14ac:dyDescent="0.35">
      <c r="B16" s="20"/>
      <c r="D16" s="20"/>
      <c r="F16" s="20"/>
      <c r="H16" s="20"/>
    </row>
    <row r="17" spans="2:6" s="39" customFormat="1" ht="15" customHeight="1" thickBot="1" x14ac:dyDescent="0.35">
      <c r="B17"/>
      <c r="C17"/>
      <c r="D17"/>
    </row>
    <row r="18" spans="2:6" s="39" customFormat="1" ht="15" customHeight="1" thickBot="1" x14ac:dyDescent="0.35">
      <c r="B18"/>
      <c r="C18"/>
      <c r="D18" s="38" t="s">
        <v>130</v>
      </c>
      <c r="F18" s="38" t="s">
        <v>131</v>
      </c>
    </row>
    <row r="19" spans="2:6" s="39" customFormat="1" ht="15" customHeight="1" x14ac:dyDescent="0.3">
      <c r="B19"/>
      <c r="C19"/>
      <c r="D19" s="21"/>
      <c r="F19" s="21"/>
    </row>
    <row r="20" spans="2:6" s="39" customFormat="1" ht="15" customHeight="1" x14ac:dyDescent="0.3">
      <c r="B20"/>
      <c r="C20"/>
      <c r="D20" s="19"/>
      <c r="F20" s="19"/>
    </row>
    <row r="21" spans="2:6" s="39" customFormat="1" ht="15" customHeight="1" x14ac:dyDescent="0.3">
      <c r="B21"/>
      <c r="C21"/>
      <c r="D21" s="19"/>
      <c r="F21" s="19"/>
    </row>
    <row r="22" spans="2:6" s="39" customFormat="1" ht="15" customHeight="1" thickBot="1" x14ac:dyDescent="0.35">
      <c r="B22"/>
      <c r="C22"/>
      <c r="D22" s="20"/>
      <c r="F22" s="20"/>
    </row>
    <row r="23" spans="2:6" s="39" customFormat="1" ht="15" customHeight="1" x14ac:dyDescent="0.3">
      <c r="B23"/>
      <c r="C23"/>
      <c r="D23" s="21"/>
      <c r="F23" s="21"/>
    </row>
    <row r="24" spans="2:6" s="39" customFormat="1" ht="15" customHeight="1" x14ac:dyDescent="0.3">
      <c r="B24"/>
      <c r="C24"/>
      <c r="D24" s="19"/>
      <c r="F24" s="19"/>
    </row>
    <row r="25" spans="2:6" s="39" customFormat="1" ht="15" customHeight="1" x14ac:dyDescent="0.3">
      <c r="B25"/>
      <c r="C25"/>
      <c r="D25" s="19"/>
      <c r="F25" s="19"/>
    </row>
    <row r="26" spans="2:6" s="39" customFormat="1" ht="15" customHeight="1" thickBot="1" x14ac:dyDescent="0.35">
      <c r="B26"/>
      <c r="C26"/>
      <c r="D26" s="20"/>
      <c r="F26" s="20"/>
    </row>
    <row r="27" spans="2:6" s="39" customFormat="1" ht="15" customHeight="1" x14ac:dyDescent="0.3">
      <c r="B27"/>
      <c r="C27"/>
      <c r="D27" s="19"/>
      <c r="F27" s="19"/>
    </row>
    <row r="28" spans="2:6" s="39" customFormat="1" ht="15" customHeight="1" x14ac:dyDescent="0.3">
      <c r="B28"/>
      <c r="C28"/>
      <c r="D28" s="19"/>
      <c r="F28" s="19"/>
    </row>
    <row r="29" spans="2:6" s="39" customFormat="1" ht="15" customHeight="1" x14ac:dyDescent="0.3">
      <c r="B29"/>
      <c r="C29"/>
      <c r="D29" s="19"/>
      <c r="F29" s="19"/>
    </row>
    <row r="30" spans="2:6" s="39" customFormat="1" ht="15" customHeight="1" thickBot="1" x14ac:dyDescent="0.35">
      <c r="B30"/>
      <c r="C30"/>
      <c r="D30" s="20"/>
      <c r="F30" s="20"/>
    </row>
    <row r="33" spans="2:8" ht="15" customHeight="1" x14ac:dyDescent="0.3">
      <c r="B33" s="78" t="str">
        <f>+B1</f>
        <v>CAMPEONATO DE VELOCIDAD DE LA XI LIGA DEL ESTE DE AGUAS TRANQUILAS</v>
      </c>
      <c r="C33" s="78"/>
      <c r="D33" s="78"/>
      <c r="E33" s="78"/>
      <c r="F33" s="78"/>
      <c r="G33" s="78"/>
      <c r="H33" s="78"/>
    </row>
    <row r="34" spans="2:8" ht="15" customHeight="1" x14ac:dyDescent="0.3">
      <c r="B34" s="62" t="str">
        <f>+B2</f>
        <v>INSCRIPCIONES DEL EQUIPO: NOMBRE DEL CLUB</v>
      </c>
      <c r="C34" s="62"/>
      <c r="D34" s="62"/>
      <c r="E34" s="62"/>
      <c r="F34" s="62"/>
      <c r="G34" s="62"/>
      <c r="H34" s="62"/>
    </row>
    <row r="36" spans="2:8" s="40" customFormat="1" ht="15" customHeight="1" x14ac:dyDescent="0.25">
      <c r="B36" s="40" t="str">
        <f>+B4</f>
        <v>HOMBRE CADETE K4</v>
      </c>
      <c r="D36" s="40" t="str">
        <f>+D4</f>
        <v>HOMBRE JUVENIL K4</v>
      </c>
      <c r="F36" s="40" t="str">
        <f>+F4</f>
        <v>HOMBRE SENIOR K4</v>
      </c>
      <c r="H36" s="41" t="str">
        <f>+H4</f>
        <v>HOMBRE VETERANO K4</v>
      </c>
    </row>
    <row r="37" spans="2:8" s="42" customFormat="1" ht="49.95" customHeight="1" x14ac:dyDescent="0.3">
      <c r="B37" s="42" t="str">
        <f>+CONCATENATE(B5,CHAR(10),B6,CHAR(10),B7,CHAR(10),B8)</f>
        <v xml:space="preserve">
</v>
      </c>
      <c r="D37" s="42" t="str">
        <f>+CONCATENATE(D5,CHAR(10),D6,CHAR(10),D7,CHAR(10),D8)</f>
        <v xml:space="preserve">
</v>
      </c>
      <c r="F37" s="42" t="str">
        <f>+CONCATENATE(F5,CHAR(10),F6,CHAR(10),F7,CHAR(10),F8)</f>
        <v xml:space="preserve">
</v>
      </c>
      <c r="H37" s="42" t="str">
        <f>+CONCATENATE(H5,CHAR(10),H6,CHAR(10),H7,CHAR(10),H8)</f>
        <v xml:space="preserve">
</v>
      </c>
    </row>
    <row r="38" spans="2:8" s="42" customFormat="1" ht="49.95" customHeight="1" x14ac:dyDescent="0.3">
      <c r="B38" s="42" t="str">
        <f>+CONCATENATE(B9,CHAR(10),B10,CHAR(10),B11,CHAR(10),B12)</f>
        <v xml:space="preserve">
</v>
      </c>
      <c r="D38" s="42" t="str">
        <f>+CONCATENATE(D9,CHAR(10),D10,CHAR(10),D11,CHAR(10),D12)</f>
        <v xml:space="preserve">
</v>
      </c>
      <c r="F38" s="42" t="str">
        <f>+CONCATENATE(F9,CHAR(10),F10,CHAR(10),F11,CHAR(10),F12)</f>
        <v xml:space="preserve">
</v>
      </c>
      <c r="H38" s="42" t="str">
        <f>+CONCATENATE(H9,CHAR(10),H10,CHAR(10),H11,CHAR(10),H12)</f>
        <v xml:space="preserve">
</v>
      </c>
    </row>
    <row r="39" spans="2:8" s="42" customFormat="1" ht="49.95" customHeight="1" x14ac:dyDescent="0.3">
      <c r="B39" s="42" t="str">
        <f>+CONCATENATE(B13,CHAR(10),B14,CHAR(10),B15,CHAR(10),B16)</f>
        <v xml:space="preserve">
</v>
      </c>
      <c r="D39" s="42" t="str">
        <f>+CONCATENATE(D13,CHAR(10),D14,CHAR(10),D15,CHAR(10),D16)</f>
        <v xml:space="preserve">
</v>
      </c>
      <c r="F39" s="42" t="str">
        <f>+CONCATENATE(F13,CHAR(10),F14,CHAR(10),F15,CHAR(10),F16)</f>
        <v xml:space="preserve">
</v>
      </c>
      <c r="H39" s="42" t="str">
        <f>+CONCATENATE(H13,CHAR(10),H14,CHAR(10),H15,CHAR(10),H16)</f>
        <v xml:space="preserve">
</v>
      </c>
    </row>
    <row r="40" spans="2:8" s="40" customFormat="1" ht="15" customHeight="1" x14ac:dyDescent="0.25">
      <c r="D40" s="40" t="str">
        <f>+D18</f>
        <v>MUJER ABSOLUTA K4</v>
      </c>
      <c r="F40" s="40" t="str">
        <f>+F18</f>
        <v>MIXTO ABSOLUTO K4</v>
      </c>
      <c r="H40" s="41"/>
    </row>
    <row r="41" spans="2:8" s="39" customFormat="1" ht="49.95" customHeight="1" x14ac:dyDescent="0.3">
      <c r="B41" s="42"/>
      <c r="C41" s="42"/>
      <c r="D41" s="42" t="str">
        <f>+CONCATENATE(D19,CHAR(10),D20,CHAR(10),D21,CHAR(10),D22)</f>
        <v xml:space="preserve">
</v>
      </c>
      <c r="E41" s="42" t="str">
        <f>+CONCATENATE(E19,CHAR(10),E20,CHAR(10),E21,CHAR(10),E22)</f>
        <v xml:space="preserve">
</v>
      </c>
      <c r="F41" s="42" t="str">
        <f>+CONCATENATE(F19,CHAR(10),F20,CHAR(10),F21,CHAR(10),F22)</f>
        <v xml:space="preserve">
</v>
      </c>
      <c r="G41" s="42" t="str">
        <f>+CONCATENATE(G19,CHAR(10),G20,CHAR(10),G21,CHAR(10),G22)</f>
        <v xml:space="preserve">
</v>
      </c>
    </row>
    <row r="42" spans="2:8" s="39" customFormat="1" ht="49.95" customHeight="1" x14ac:dyDescent="0.3">
      <c r="B42" s="42"/>
      <c r="C42" s="42"/>
      <c r="D42" s="42" t="str">
        <f>+CONCATENATE(D23,CHAR(10),D24,CHAR(10),D25,CHAR(10),D26)</f>
        <v xml:space="preserve">
</v>
      </c>
      <c r="E42" s="42" t="str">
        <f>+CONCATENATE(E23,CHAR(10),E24,CHAR(10),E25,CHAR(10),E26)</f>
        <v xml:space="preserve">
</v>
      </c>
      <c r="F42" s="42" t="str">
        <f>+CONCATENATE(F23,CHAR(10),F24,CHAR(10),F25,CHAR(10),F26)</f>
        <v xml:space="preserve">
</v>
      </c>
      <c r="G42" s="42" t="str">
        <f>+CONCATENATE(G23,CHAR(10),G24,CHAR(10),G25,CHAR(10),G26)</f>
        <v xml:space="preserve">
</v>
      </c>
    </row>
    <row r="43" spans="2:8" s="2" customFormat="1" ht="49.95" customHeight="1" x14ac:dyDescent="0.2">
      <c r="B43" s="42"/>
      <c r="C43" s="42"/>
      <c r="D43" s="42" t="str">
        <f>+CONCATENATE(D27,CHAR(10),D28,CHAR(10),D29,CHAR(10),D30)</f>
        <v xml:space="preserve">
</v>
      </c>
      <c r="E43" s="42" t="str">
        <f>+CONCATENATE(E27,CHAR(10),E28,CHAR(10),E29,CHAR(10),E30)</f>
        <v xml:space="preserve">
</v>
      </c>
      <c r="F43" s="42" t="str">
        <f>+CONCATENATE(F27,CHAR(10),F28,CHAR(10),F29,CHAR(10),F30)</f>
        <v xml:space="preserve">
</v>
      </c>
      <c r="G43" s="42" t="str">
        <f t="shared" ref="G43" si="0">+CONCATENATE(G27,CHAR(10),G28,CHAR(10),G29,CHAR(10),G30)</f>
        <v xml:space="preserve">
</v>
      </c>
    </row>
  </sheetData>
  <sheetProtection algorithmName="SHA-512" hashValue="4NKapw4PSrvyeASBQdstWqdXt70uZJ6v4DS9joi4WqwUKTwEcRR54gfj+l7awvWYAmSvRacxY/s6nPjPh+u6AQ==" saltValue="pRMrFzRKn0cqnop2afxdQw==" spinCount="100000" sheet="1" selectLockedCells="1"/>
  <mergeCells count="4">
    <mergeCell ref="B1:H1"/>
    <mergeCell ref="B2:H2"/>
    <mergeCell ref="B33:H33"/>
    <mergeCell ref="B34:H34"/>
  </mergeCells>
  <conditionalFormatting sqref="D19:F30 H5:H16 B5:F16">
    <cfRule type="duplicateValues" dxfId="0" priority="386"/>
  </conditionalFormatting>
  <printOptions horizontalCentered="1"/>
  <pageMargins left="0.11811023622047245" right="0.11811023622047245" top="0.15748031496062992" bottom="0.15748031496062992" header="0.31496062992125984" footer="0.31496062992125984"/>
  <pageSetup paperSize="9" fitToHeight="0" orientation="landscape" r:id="rId1"/>
  <extLst>
    <ext xmlns:x14="http://schemas.microsoft.com/office/spreadsheetml/2009/9/main" uri="{CCE6A557-97BC-4b89-ADB6-D9C93CAAB3DF}">
      <x14:dataValidations xmlns:xm="http://schemas.microsoft.com/office/excel/2006/main" count="6">
        <x14:dataValidation type="list" allowBlank="1" showErrorMessage="1" xr:uid="{00000000-0002-0000-0500-000000000000}">
          <x14:formula1>
            <xm:f>PARTICIPANTES!$J$9:$J$20</xm:f>
          </x14:formula1>
          <xm:sqref>B5:B16</xm:sqref>
        </x14:dataValidation>
        <x14:dataValidation type="list" allowBlank="1" showErrorMessage="1" xr:uid="{00000000-0002-0000-0500-000001000000}">
          <x14:formula1>
            <xm:f>PARTICIPANTES!$Q$9:$Q$20</xm:f>
          </x14:formula1>
          <xm:sqref>D5:D16</xm:sqref>
        </x14:dataValidation>
        <x14:dataValidation type="list" allowBlank="1" showErrorMessage="1" xr:uid="{00000000-0002-0000-0500-000002000000}">
          <x14:formula1>
            <xm:f>PARTICIPANTES!$X$9:$X$20</xm:f>
          </x14:formula1>
          <xm:sqref>F5:F16</xm:sqref>
        </x14:dataValidation>
        <x14:dataValidation type="list" allowBlank="1" showErrorMessage="1" xr:uid="{00000000-0002-0000-0500-000003000000}">
          <x14:formula1>
            <xm:f>'AUXILIAR LISTAS'!$A$2:$A$41</xm:f>
          </x14:formula1>
          <xm:sqref>H5:H16</xm:sqref>
        </x14:dataValidation>
        <x14:dataValidation type="list" allowBlank="1" showErrorMessage="1" xr:uid="{00000000-0002-0000-0500-000004000000}">
          <x14:formula1>
            <xm:f>'AUXILIAR LISTAS'!$M$2:$M$53</xm:f>
          </x14:formula1>
          <xm:sqref>D19:D30</xm:sqref>
        </x14:dataValidation>
        <x14:dataValidation type="list" allowBlank="1" showErrorMessage="1" xr:uid="{00000000-0002-0000-0500-000007000000}">
          <x14:formula1>
            <xm:f>'AUXILIAR LISTAS'!$O$2:$O$119</xm:f>
          </x14:formula1>
          <xm:sqref>F19:F30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CE205-A474-4F07-AC8B-A964B51298BB}">
  <sheetPr>
    <pageSetUpPr fitToPage="1"/>
  </sheetPr>
  <dimension ref="A1:D200"/>
  <sheetViews>
    <sheetView workbookViewId="0">
      <selection sqref="A1:XFD1048576"/>
    </sheetView>
  </sheetViews>
  <sheetFormatPr defaultRowHeight="16.05" customHeight="1" x14ac:dyDescent="0.3"/>
  <cols>
    <col min="1" max="1" width="2.77734375" style="35" customWidth="1"/>
    <col min="2" max="2" width="35.77734375" style="33" customWidth="1"/>
    <col min="3" max="4" width="25.77734375" style="32" customWidth="1"/>
    <col min="5" max="16384" width="8.88671875" style="32"/>
  </cols>
  <sheetData>
    <row r="1" spans="1:4" ht="16.05" customHeight="1" x14ac:dyDescent="0.3">
      <c r="B1" s="34" t="s">
        <v>132</v>
      </c>
      <c r="C1" s="29" t="s">
        <v>3</v>
      </c>
      <c r="D1" s="29" t="s">
        <v>133</v>
      </c>
    </row>
    <row r="2" spans="1:4" ht="16.05" customHeight="1" x14ac:dyDescent="0.3">
      <c r="A2" s="35" t="str">
        <f>+'EMBARCACIONES K1-C1'!B38</f>
        <v/>
      </c>
      <c r="B2" s="33" t="str">
        <f>+UPPER(A2)</f>
        <v/>
      </c>
      <c r="C2" s="32" t="str">
        <f>+INICIO!$B$7</f>
        <v>NOMBRE DEL CLUB</v>
      </c>
      <c r="D2" s="32" t="str">
        <f>+'EMBARCACIONES K1-C1'!$B$37</f>
        <v>HOMBRE INFANTIL K1</v>
      </c>
    </row>
    <row r="3" spans="1:4" ht="16.05" customHeight="1" x14ac:dyDescent="0.3">
      <c r="A3" s="35" t="str">
        <f>+'EMBARCACIONES K1-C1'!B39</f>
        <v/>
      </c>
      <c r="B3" s="33" t="str">
        <f t="shared" ref="B3:B66" si="0">+UPPER(A3)</f>
        <v/>
      </c>
      <c r="C3" s="32" t="str">
        <f>+INICIO!$B$7</f>
        <v>NOMBRE DEL CLUB</v>
      </c>
      <c r="D3" s="32" t="str">
        <f>+'EMBARCACIONES K1-C1'!$B$37</f>
        <v>HOMBRE INFANTIL K1</v>
      </c>
    </row>
    <row r="4" spans="1:4" ht="16.05" customHeight="1" x14ac:dyDescent="0.3">
      <c r="A4" s="35" t="str">
        <f>+'EMBARCACIONES K1-C1'!B40</f>
        <v/>
      </c>
      <c r="B4" s="33" t="str">
        <f t="shared" si="0"/>
        <v/>
      </c>
      <c r="C4" s="32" t="str">
        <f>+INICIO!$B$7</f>
        <v>NOMBRE DEL CLUB</v>
      </c>
      <c r="D4" s="32" t="str">
        <f>+'EMBARCACIONES K1-C1'!$B$37</f>
        <v>HOMBRE INFANTIL K1</v>
      </c>
    </row>
    <row r="5" spans="1:4" ht="16.05" customHeight="1" x14ac:dyDescent="0.3">
      <c r="A5" s="35" t="str">
        <f>+'EMBARCACIONES K1-C1'!B41</f>
        <v/>
      </c>
      <c r="B5" s="33" t="str">
        <f t="shared" si="0"/>
        <v/>
      </c>
      <c r="C5" s="32" t="str">
        <f>+INICIO!$B$7</f>
        <v>NOMBRE DEL CLUB</v>
      </c>
      <c r="D5" s="32" t="str">
        <f>+'EMBARCACIONES K1-C1'!$B$37</f>
        <v>HOMBRE INFANTIL K1</v>
      </c>
    </row>
    <row r="6" spans="1:4" ht="16.05" customHeight="1" x14ac:dyDescent="0.3">
      <c r="A6" s="35" t="str">
        <f>+'EMBARCACIONES K1-C1'!B42</f>
        <v/>
      </c>
      <c r="B6" s="33" t="str">
        <f t="shared" si="0"/>
        <v/>
      </c>
      <c r="C6" s="32" t="str">
        <f>+INICIO!$B$7</f>
        <v>NOMBRE DEL CLUB</v>
      </c>
      <c r="D6" s="32" t="str">
        <f>+'EMBARCACIONES K1-C1'!$B$37</f>
        <v>HOMBRE INFANTIL K1</v>
      </c>
    </row>
    <row r="7" spans="1:4" ht="16.05" customHeight="1" x14ac:dyDescent="0.3">
      <c r="A7" s="35" t="str">
        <f>+'EMBARCACIONES K1-C1'!B43</f>
        <v/>
      </c>
      <c r="B7" s="33" t="str">
        <f t="shared" si="0"/>
        <v/>
      </c>
      <c r="C7" s="32" t="str">
        <f>+INICIO!$B$7</f>
        <v>NOMBRE DEL CLUB</v>
      </c>
      <c r="D7" s="32" t="str">
        <f>+'EMBARCACIONES K1-C1'!$B$37</f>
        <v>HOMBRE INFANTIL K1</v>
      </c>
    </row>
    <row r="8" spans="1:4" ht="16.05" customHeight="1" x14ac:dyDescent="0.3">
      <c r="A8" s="35" t="str">
        <f>+'EMBARCACIONES K1-C1'!B44</f>
        <v/>
      </c>
      <c r="B8" s="33" t="str">
        <f t="shared" si="0"/>
        <v/>
      </c>
      <c r="C8" s="32" t="str">
        <f>+INICIO!$B$7</f>
        <v>NOMBRE DEL CLUB</v>
      </c>
      <c r="D8" s="32" t="str">
        <f>+'EMBARCACIONES K1-C1'!$B$37</f>
        <v>HOMBRE INFANTIL K1</v>
      </c>
    </row>
    <row r="9" spans="1:4" ht="16.05" customHeight="1" x14ac:dyDescent="0.3">
      <c r="A9" s="35" t="str">
        <f>+'EMBARCACIONES K1-C1'!B45</f>
        <v/>
      </c>
      <c r="B9" s="33" t="str">
        <f t="shared" si="0"/>
        <v/>
      </c>
      <c r="C9" s="32" t="str">
        <f>+INICIO!$B$7</f>
        <v>NOMBRE DEL CLUB</v>
      </c>
      <c r="D9" s="32" t="str">
        <f>+'EMBARCACIONES K1-C1'!$B$37</f>
        <v>HOMBRE INFANTIL K1</v>
      </c>
    </row>
    <row r="10" spans="1:4" ht="16.05" customHeight="1" x14ac:dyDescent="0.3">
      <c r="A10" s="35" t="str">
        <f>+'EMBARCACIONES K1-C1'!B48</f>
        <v/>
      </c>
      <c r="B10" s="33" t="str">
        <f t="shared" si="0"/>
        <v/>
      </c>
      <c r="C10" s="32" t="str">
        <f>+INICIO!$B$7</f>
        <v>NOMBRE DEL CLUB</v>
      </c>
      <c r="D10" s="32" t="str">
        <f>+'EMBARCACIONES K1-C1'!$B$47</f>
        <v>MUJER INFANTIL K1</v>
      </c>
    </row>
    <row r="11" spans="1:4" ht="16.05" customHeight="1" x14ac:dyDescent="0.3">
      <c r="A11" s="35" t="str">
        <f>+'EMBARCACIONES K1-C1'!B49</f>
        <v/>
      </c>
      <c r="B11" s="33" t="str">
        <f t="shared" si="0"/>
        <v/>
      </c>
      <c r="C11" s="32" t="str">
        <f>+INICIO!$B$7</f>
        <v>NOMBRE DEL CLUB</v>
      </c>
      <c r="D11" s="32" t="str">
        <f>+'EMBARCACIONES K1-C1'!$B$47</f>
        <v>MUJER INFANTIL K1</v>
      </c>
    </row>
    <row r="12" spans="1:4" ht="16.05" customHeight="1" x14ac:dyDescent="0.3">
      <c r="A12" s="35" t="str">
        <f>+'EMBARCACIONES K1-C1'!B50</f>
        <v/>
      </c>
      <c r="B12" s="33" t="str">
        <f t="shared" si="0"/>
        <v/>
      </c>
      <c r="C12" s="32" t="str">
        <f>+INICIO!$B$7</f>
        <v>NOMBRE DEL CLUB</v>
      </c>
      <c r="D12" s="32" t="str">
        <f>+'EMBARCACIONES K1-C1'!$B$47</f>
        <v>MUJER INFANTIL K1</v>
      </c>
    </row>
    <row r="13" spans="1:4" ht="16.05" customHeight="1" x14ac:dyDescent="0.3">
      <c r="A13" s="35" t="str">
        <f>+'EMBARCACIONES K1-C1'!B51</f>
        <v/>
      </c>
      <c r="B13" s="33" t="str">
        <f t="shared" si="0"/>
        <v/>
      </c>
      <c r="C13" s="32" t="str">
        <f>+INICIO!$B$7</f>
        <v>NOMBRE DEL CLUB</v>
      </c>
      <c r="D13" s="32" t="str">
        <f>+'EMBARCACIONES K1-C1'!$B$47</f>
        <v>MUJER INFANTIL K1</v>
      </c>
    </row>
    <row r="14" spans="1:4" ht="16.05" customHeight="1" x14ac:dyDescent="0.3">
      <c r="A14" s="35" t="str">
        <f>+'EMBARCACIONES K1-C1'!B52</f>
        <v/>
      </c>
      <c r="B14" s="33" t="str">
        <f t="shared" si="0"/>
        <v/>
      </c>
      <c r="C14" s="32" t="str">
        <f>+INICIO!$B$7</f>
        <v>NOMBRE DEL CLUB</v>
      </c>
      <c r="D14" s="32" t="str">
        <f>+'EMBARCACIONES K1-C1'!$B$47</f>
        <v>MUJER INFANTIL K1</v>
      </c>
    </row>
    <row r="15" spans="1:4" ht="16.05" customHeight="1" x14ac:dyDescent="0.3">
      <c r="A15" s="35" t="str">
        <f>+'EMBARCACIONES K1-C1'!B53</f>
        <v/>
      </c>
      <c r="B15" s="33" t="str">
        <f t="shared" si="0"/>
        <v/>
      </c>
      <c r="C15" s="32" t="str">
        <f>+INICIO!$B$7</f>
        <v>NOMBRE DEL CLUB</v>
      </c>
      <c r="D15" s="32" t="str">
        <f>+'EMBARCACIONES K1-C1'!$B$47</f>
        <v>MUJER INFANTIL K1</v>
      </c>
    </row>
    <row r="16" spans="1:4" ht="16.05" customHeight="1" x14ac:dyDescent="0.3">
      <c r="A16" s="35" t="str">
        <f>+'EMBARCACIONES K1-C1'!B54</f>
        <v/>
      </c>
      <c r="B16" s="33" t="str">
        <f t="shared" si="0"/>
        <v/>
      </c>
      <c r="C16" s="32" t="str">
        <f>+INICIO!$B$7</f>
        <v>NOMBRE DEL CLUB</v>
      </c>
      <c r="D16" s="32" t="str">
        <f>+'EMBARCACIONES K1-C1'!$B$47</f>
        <v>MUJER INFANTIL K1</v>
      </c>
    </row>
    <row r="17" spans="1:4" ht="16.05" customHeight="1" x14ac:dyDescent="0.3">
      <c r="A17" s="35" t="str">
        <f>+'EMBARCACIONES K1-C1'!B55</f>
        <v/>
      </c>
      <c r="B17" s="33" t="str">
        <f t="shared" si="0"/>
        <v/>
      </c>
      <c r="C17" s="32" t="str">
        <f>+INICIO!$B$7</f>
        <v>NOMBRE DEL CLUB</v>
      </c>
      <c r="D17" s="32" t="str">
        <f>+'EMBARCACIONES K1-C1'!$B$47</f>
        <v>MUJER INFANTIL K1</v>
      </c>
    </row>
    <row r="18" spans="1:4" ht="16.05" customHeight="1" x14ac:dyDescent="0.3">
      <c r="A18" s="35" t="str">
        <f>+'EMBARCACIONES K1-C1'!D38</f>
        <v/>
      </c>
      <c r="B18" s="33" t="str">
        <f t="shared" si="0"/>
        <v/>
      </c>
      <c r="C18" s="32" t="str">
        <f>+INICIO!$B$7</f>
        <v>NOMBRE DEL CLUB</v>
      </c>
      <c r="D18" s="32" t="str">
        <f>+'EMBARCACIONES K1-C1'!$D$37</f>
        <v>HOMBRE CADETE K1</v>
      </c>
    </row>
    <row r="19" spans="1:4" ht="16.05" customHeight="1" x14ac:dyDescent="0.3">
      <c r="A19" s="35" t="str">
        <f>+'EMBARCACIONES K1-C1'!D39</f>
        <v/>
      </c>
      <c r="B19" s="33" t="str">
        <f t="shared" si="0"/>
        <v/>
      </c>
      <c r="C19" s="32" t="str">
        <f>+INICIO!$B$7</f>
        <v>NOMBRE DEL CLUB</v>
      </c>
      <c r="D19" s="32" t="str">
        <f>+'EMBARCACIONES K1-C1'!$D$37</f>
        <v>HOMBRE CADETE K1</v>
      </c>
    </row>
    <row r="20" spans="1:4" ht="16.05" customHeight="1" x14ac:dyDescent="0.3">
      <c r="A20" s="35" t="str">
        <f>+'EMBARCACIONES K1-C1'!D40</f>
        <v/>
      </c>
      <c r="B20" s="33" t="str">
        <f t="shared" si="0"/>
        <v/>
      </c>
      <c r="C20" s="32" t="str">
        <f>+INICIO!$B$7</f>
        <v>NOMBRE DEL CLUB</v>
      </c>
      <c r="D20" s="32" t="str">
        <f>+'EMBARCACIONES K1-C1'!$D$37</f>
        <v>HOMBRE CADETE K1</v>
      </c>
    </row>
    <row r="21" spans="1:4" ht="16.05" customHeight="1" x14ac:dyDescent="0.3">
      <c r="A21" s="35" t="str">
        <f>+'EMBARCACIONES K1-C1'!D43</f>
        <v/>
      </c>
      <c r="B21" s="33" t="str">
        <f t="shared" si="0"/>
        <v/>
      </c>
      <c r="C21" s="32" t="str">
        <f>+INICIO!$B$7</f>
        <v>NOMBRE DEL CLUB</v>
      </c>
      <c r="D21" s="32" t="str">
        <f>+'EMBARCACIONES K1-C1'!$D$42</f>
        <v>MUJER CADETE K1</v>
      </c>
    </row>
    <row r="22" spans="1:4" ht="16.05" customHeight="1" x14ac:dyDescent="0.3">
      <c r="A22" s="35" t="str">
        <f>+'EMBARCACIONES K1-C1'!D44</f>
        <v/>
      </c>
      <c r="B22" s="33" t="str">
        <f t="shared" si="0"/>
        <v/>
      </c>
      <c r="C22" s="32" t="str">
        <f>+INICIO!$B$7</f>
        <v>NOMBRE DEL CLUB</v>
      </c>
      <c r="D22" s="32" t="str">
        <f>+'EMBARCACIONES K1-C1'!$D$42</f>
        <v>MUJER CADETE K1</v>
      </c>
    </row>
    <row r="23" spans="1:4" ht="16.05" customHeight="1" x14ac:dyDescent="0.3">
      <c r="A23" s="35" t="str">
        <f>+'EMBARCACIONES K1-C1'!D45</f>
        <v/>
      </c>
      <c r="B23" s="33" t="str">
        <f t="shared" si="0"/>
        <v/>
      </c>
      <c r="C23" s="32" t="str">
        <f>+INICIO!$B$7</f>
        <v>NOMBRE DEL CLUB</v>
      </c>
      <c r="D23" s="32" t="str">
        <f>+'EMBARCACIONES K1-C1'!$D$42</f>
        <v>MUJER CADETE K1</v>
      </c>
    </row>
    <row r="24" spans="1:4" ht="16.05" customHeight="1" x14ac:dyDescent="0.3">
      <c r="A24" s="35" t="str">
        <f>+'EMBARCACIONES K1-C1'!F38</f>
        <v/>
      </c>
      <c r="B24" s="33" t="str">
        <f t="shared" si="0"/>
        <v/>
      </c>
      <c r="C24" s="32" t="str">
        <f>+INICIO!$B$7</f>
        <v>NOMBRE DEL CLUB</v>
      </c>
      <c r="D24" s="32" t="str">
        <f>+'EMBARCACIONES K1-C1'!$F$37</f>
        <v>HOMBRE JUVENIL K1</v>
      </c>
    </row>
    <row r="25" spans="1:4" ht="16.05" customHeight="1" x14ac:dyDescent="0.3">
      <c r="A25" s="35" t="str">
        <f>+'EMBARCACIONES K1-C1'!F39</f>
        <v/>
      </c>
      <c r="B25" s="33" t="str">
        <f t="shared" si="0"/>
        <v/>
      </c>
      <c r="C25" s="32" t="str">
        <f>+INICIO!$B$7</f>
        <v>NOMBRE DEL CLUB</v>
      </c>
      <c r="D25" s="32" t="str">
        <f>+'EMBARCACIONES K1-C1'!$F$37</f>
        <v>HOMBRE JUVENIL K1</v>
      </c>
    </row>
    <row r="26" spans="1:4" ht="16.05" customHeight="1" x14ac:dyDescent="0.3">
      <c r="A26" s="35" t="str">
        <f>+'EMBARCACIONES K1-C1'!F40</f>
        <v/>
      </c>
      <c r="B26" s="33" t="str">
        <f t="shared" si="0"/>
        <v/>
      </c>
      <c r="C26" s="32" t="str">
        <f>+INICIO!$B$7</f>
        <v>NOMBRE DEL CLUB</v>
      </c>
      <c r="D26" s="32" t="str">
        <f>+'EMBARCACIONES K1-C1'!$F$37</f>
        <v>HOMBRE JUVENIL K1</v>
      </c>
    </row>
    <row r="27" spans="1:4" ht="16.05" customHeight="1" x14ac:dyDescent="0.3">
      <c r="A27" s="35" t="str">
        <f>+'EMBARCACIONES K1-C1'!F43</f>
        <v/>
      </c>
      <c r="B27" s="33" t="str">
        <f t="shared" si="0"/>
        <v/>
      </c>
      <c r="C27" s="32" t="str">
        <f>+INICIO!$B$7</f>
        <v>NOMBRE DEL CLUB</v>
      </c>
      <c r="D27" s="32" t="str">
        <f>+'EMBARCACIONES K1-C1'!$F$42</f>
        <v>MUJER JUVENIL K1</v>
      </c>
    </row>
    <row r="28" spans="1:4" ht="16.05" customHeight="1" x14ac:dyDescent="0.3">
      <c r="A28" s="35" t="str">
        <f>+'EMBARCACIONES K1-C1'!F44</f>
        <v/>
      </c>
      <c r="B28" s="33" t="str">
        <f t="shared" si="0"/>
        <v/>
      </c>
      <c r="C28" s="32" t="str">
        <f>+INICIO!$B$7</f>
        <v>NOMBRE DEL CLUB</v>
      </c>
      <c r="D28" s="32" t="str">
        <f>+'EMBARCACIONES K1-C1'!$F$42</f>
        <v>MUJER JUVENIL K1</v>
      </c>
    </row>
    <row r="29" spans="1:4" ht="16.05" customHeight="1" x14ac:dyDescent="0.3">
      <c r="A29" s="35" t="str">
        <f>+'EMBARCACIONES K1-C1'!F45</f>
        <v/>
      </c>
      <c r="B29" s="33" t="str">
        <f t="shared" si="0"/>
        <v/>
      </c>
      <c r="C29" s="32" t="str">
        <f>+INICIO!$B$7</f>
        <v>NOMBRE DEL CLUB</v>
      </c>
      <c r="D29" s="32" t="str">
        <f>+'EMBARCACIONES K1-C1'!$F$42</f>
        <v>MUJER JUVENIL K1</v>
      </c>
    </row>
    <row r="30" spans="1:4" ht="16.05" customHeight="1" x14ac:dyDescent="0.3">
      <c r="A30" s="35" t="str">
        <f>+'EMBARCACIONES K1-C1'!H38</f>
        <v/>
      </c>
      <c r="B30" s="33" t="str">
        <f t="shared" si="0"/>
        <v/>
      </c>
      <c r="C30" s="32" t="str">
        <f>+INICIO!$B$7</f>
        <v>NOMBRE DEL CLUB</v>
      </c>
      <c r="D30" s="32" t="str">
        <f>+'EMBARCACIONES K1-C1'!$H$37</f>
        <v>HOMBRE SENIOR K1</v>
      </c>
    </row>
    <row r="31" spans="1:4" ht="16.05" customHeight="1" x14ac:dyDescent="0.3">
      <c r="A31" s="35" t="str">
        <f>+'EMBARCACIONES K1-C1'!H39</f>
        <v/>
      </c>
      <c r="B31" s="33" t="str">
        <f t="shared" si="0"/>
        <v/>
      </c>
      <c r="C31" s="32" t="str">
        <f>+INICIO!$B$7</f>
        <v>NOMBRE DEL CLUB</v>
      </c>
      <c r="D31" s="32" t="str">
        <f>+'EMBARCACIONES K1-C1'!$H$37</f>
        <v>HOMBRE SENIOR K1</v>
      </c>
    </row>
    <row r="32" spans="1:4" ht="16.05" customHeight="1" x14ac:dyDescent="0.3">
      <c r="A32" s="35" t="str">
        <f>+'EMBARCACIONES K1-C1'!H40</f>
        <v/>
      </c>
      <c r="B32" s="33" t="str">
        <f t="shared" si="0"/>
        <v/>
      </c>
      <c r="C32" s="32" t="str">
        <f>+INICIO!$B$7</f>
        <v>NOMBRE DEL CLUB</v>
      </c>
      <c r="D32" s="32" t="str">
        <f>+'EMBARCACIONES K1-C1'!$H$37</f>
        <v>HOMBRE SENIOR K1</v>
      </c>
    </row>
    <row r="33" spans="1:4" ht="16.05" customHeight="1" x14ac:dyDescent="0.3">
      <c r="A33" s="35" t="str">
        <f>+'EMBARCACIONES K1-C1'!H43</f>
        <v/>
      </c>
      <c r="B33" s="33" t="str">
        <f t="shared" si="0"/>
        <v/>
      </c>
      <c r="C33" s="32" t="str">
        <f>+INICIO!$B$7</f>
        <v>NOMBRE DEL CLUB</v>
      </c>
      <c r="D33" s="32" t="str">
        <f>+'EMBARCACIONES K1-C1'!$H$42</f>
        <v>MUJER SENIOR K1</v>
      </c>
    </row>
    <row r="34" spans="1:4" ht="16.05" customHeight="1" x14ac:dyDescent="0.3">
      <c r="A34" s="35" t="str">
        <f>+'EMBARCACIONES K1-C1'!H44</f>
        <v/>
      </c>
      <c r="B34" s="33" t="str">
        <f t="shared" si="0"/>
        <v/>
      </c>
      <c r="C34" s="32" t="str">
        <f>+INICIO!$B$7</f>
        <v>NOMBRE DEL CLUB</v>
      </c>
      <c r="D34" s="32" t="str">
        <f>+'EMBARCACIONES K1-C1'!$H$42</f>
        <v>MUJER SENIOR K1</v>
      </c>
    </row>
    <row r="35" spans="1:4" ht="16.05" customHeight="1" x14ac:dyDescent="0.3">
      <c r="A35" s="35" t="str">
        <f>+'EMBARCACIONES K1-C1'!H45</f>
        <v/>
      </c>
      <c r="B35" s="33" t="str">
        <f t="shared" si="0"/>
        <v/>
      </c>
      <c r="C35" s="32" t="str">
        <f>+INICIO!$B$7</f>
        <v>NOMBRE DEL CLUB</v>
      </c>
      <c r="D35" s="32" t="str">
        <f>+'EMBARCACIONES K1-C1'!$H$42</f>
        <v>MUJER SENIOR K1</v>
      </c>
    </row>
    <row r="36" spans="1:4" ht="16.05" customHeight="1" x14ac:dyDescent="0.3">
      <c r="A36" s="35" t="str">
        <f>+'EMBARCACIONES K1-C1'!D53</f>
        <v/>
      </c>
      <c r="B36" s="33" t="str">
        <f t="shared" si="0"/>
        <v/>
      </c>
      <c r="C36" s="32" t="str">
        <f>+INICIO!$B$7</f>
        <v>NOMBRE DEL CLUB</v>
      </c>
      <c r="D36" s="32" t="str">
        <f>+'EMBARCACIONES K1-C1'!$D$52</f>
        <v>HOMBRE ABSOLUTO C1</v>
      </c>
    </row>
    <row r="37" spans="1:4" ht="16.05" customHeight="1" x14ac:dyDescent="0.3">
      <c r="A37" s="35" t="str">
        <f>+'EMBARCACIONES K1-C1'!D54</f>
        <v/>
      </c>
      <c r="B37" s="33" t="str">
        <f t="shared" si="0"/>
        <v/>
      </c>
      <c r="C37" s="32" t="str">
        <f>+INICIO!$B$7</f>
        <v>NOMBRE DEL CLUB</v>
      </c>
      <c r="D37" s="32" t="str">
        <f>+'EMBARCACIONES K1-C1'!$D$52</f>
        <v>HOMBRE ABSOLUTO C1</v>
      </c>
    </row>
    <row r="38" spans="1:4" ht="16.05" customHeight="1" x14ac:dyDescent="0.3">
      <c r="A38" s="35" t="str">
        <f>+'EMBARCACIONES K1-C1'!D55</f>
        <v/>
      </c>
      <c r="B38" s="33" t="str">
        <f t="shared" si="0"/>
        <v/>
      </c>
      <c r="C38" s="32" t="str">
        <f>+INICIO!$B$7</f>
        <v>NOMBRE DEL CLUB</v>
      </c>
      <c r="D38" s="32" t="str">
        <f>+'EMBARCACIONES K1-C1'!$D$52</f>
        <v>HOMBRE ABSOLUTO C1</v>
      </c>
    </row>
    <row r="39" spans="1:4" ht="16.05" customHeight="1" x14ac:dyDescent="0.3">
      <c r="A39" s="35" t="str">
        <f>+'EMBARCACIONES K1-C1'!F53</f>
        <v/>
      </c>
      <c r="B39" s="33" t="str">
        <f t="shared" si="0"/>
        <v/>
      </c>
      <c r="C39" s="32" t="str">
        <f>+INICIO!$B$7</f>
        <v>NOMBRE DEL CLUB</v>
      </c>
      <c r="D39" s="32" t="str">
        <f>+'EMBARCACIONES K1-C1'!$F$52</f>
        <v>MUJER ABSOLUTA C1</v>
      </c>
    </row>
    <row r="40" spans="1:4" ht="16.05" customHeight="1" x14ac:dyDescent="0.3">
      <c r="A40" s="35" t="str">
        <f>+'EMBARCACIONES K1-C1'!F54</f>
        <v/>
      </c>
      <c r="B40" s="33" t="str">
        <f t="shared" si="0"/>
        <v/>
      </c>
      <c r="C40" s="32" t="str">
        <f>+INICIO!$B$7</f>
        <v>NOMBRE DEL CLUB</v>
      </c>
      <c r="D40" s="32" t="str">
        <f>+'EMBARCACIONES K1-C1'!$F$52</f>
        <v>MUJER ABSOLUTA C1</v>
      </c>
    </row>
    <row r="41" spans="1:4" ht="16.05" customHeight="1" x14ac:dyDescent="0.3">
      <c r="A41" s="35" t="str">
        <f>+'EMBARCACIONES K1-C1'!F55</f>
        <v/>
      </c>
      <c r="B41" s="33" t="str">
        <f t="shared" si="0"/>
        <v/>
      </c>
      <c r="C41" s="32" t="str">
        <f>+INICIO!$B$7</f>
        <v>NOMBRE DEL CLUB</v>
      </c>
      <c r="D41" s="32" t="str">
        <f>+'EMBARCACIONES K1-C1'!$F$52</f>
        <v>MUJER ABSOLUTA C1</v>
      </c>
    </row>
    <row r="42" spans="1:4" ht="16.05" customHeight="1" x14ac:dyDescent="0.3">
      <c r="A42" s="35" t="str">
        <f>+'EMBARCACIONES K1-C1'!H53</f>
        <v/>
      </c>
      <c r="B42" s="33" t="str">
        <f>+UPPER(A42)</f>
        <v/>
      </c>
      <c r="C42" s="32" t="str">
        <f>+INICIO!$B$7</f>
        <v>NOMBRE DEL CLUB</v>
      </c>
      <c r="D42" s="32" t="str">
        <f>+'EMBARCACIONES K1-C1'!$H$52</f>
        <v>INFANTIL C1</v>
      </c>
    </row>
    <row r="43" spans="1:4" ht="16.05" customHeight="1" x14ac:dyDescent="0.3">
      <c r="A43" s="35" t="str">
        <f>+'EMBARCACIONES K1-C1'!H54</f>
        <v/>
      </c>
      <c r="B43" s="33" t="str">
        <f t="shared" si="0"/>
        <v/>
      </c>
      <c r="C43" s="32" t="str">
        <f>+INICIO!$B$7</f>
        <v>NOMBRE DEL CLUB</v>
      </c>
      <c r="D43" s="32" t="str">
        <f>+'EMBARCACIONES K1-C1'!$H$52</f>
        <v>INFANTIL C1</v>
      </c>
    </row>
    <row r="44" spans="1:4" ht="16.05" customHeight="1" x14ac:dyDescent="0.3">
      <c r="A44" s="35" t="str">
        <f>+'EMBARCACIONES K1-C1'!H55</f>
        <v/>
      </c>
      <c r="B44" s="33" t="str">
        <f t="shared" si="0"/>
        <v/>
      </c>
      <c r="C44" s="32" t="str">
        <f>+INICIO!$B$7</f>
        <v>NOMBRE DEL CLUB</v>
      </c>
      <c r="D44" s="32" t="str">
        <f>+'EMBARCACIONES K1-C1'!$H$52</f>
        <v>INFANTIL C1</v>
      </c>
    </row>
    <row r="45" spans="1:4" ht="16.05" customHeight="1" x14ac:dyDescent="0.3">
      <c r="A45" s="35" t="str">
        <f>+'EMBARCACIONES K1-C1'!J38</f>
        <v/>
      </c>
      <c r="B45" s="33" t="str">
        <f t="shared" si="0"/>
        <v/>
      </c>
      <c r="C45" s="32" t="str">
        <f>+INICIO!$B$7</f>
        <v>NOMBRE DEL CLUB</v>
      </c>
      <c r="D45" s="32" t="str">
        <f>+'EMBARCACIONES K1-C1'!$J$37</f>
        <v>HOMBRE VETERANO A K1</v>
      </c>
    </row>
    <row r="46" spans="1:4" ht="16.05" customHeight="1" x14ac:dyDescent="0.3">
      <c r="A46" s="35" t="str">
        <f>+'EMBARCACIONES K1-C1'!J39</f>
        <v/>
      </c>
      <c r="B46" s="33" t="str">
        <f t="shared" si="0"/>
        <v/>
      </c>
      <c r="C46" s="32" t="str">
        <f>+INICIO!$B$7</f>
        <v>NOMBRE DEL CLUB</v>
      </c>
      <c r="D46" s="32" t="str">
        <f>+'EMBARCACIONES K1-C1'!$J$37</f>
        <v>HOMBRE VETERANO A K1</v>
      </c>
    </row>
    <row r="47" spans="1:4" ht="16.05" customHeight="1" x14ac:dyDescent="0.3">
      <c r="A47" s="35" t="str">
        <f>+'EMBARCACIONES K1-C1'!J40</f>
        <v/>
      </c>
      <c r="B47" s="33" t="str">
        <f t="shared" si="0"/>
        <v/>
      </c>
      <c r="C47" s="32" t="str">
        <f>+INICIO!$B$7</f>
        <v>NOMBRE DEL CLUB</v>
      </c>
      <c r="D47" s="32" t="str">
        <f>+'EMBARCACIONES K1-C1'!$J$37</f>
        <v>HOMBRE VETERANO A K1</v>
      </c>
    </row>
    <row r="48" spans="1:4" ht="16.05" customHeight="1" x14ac:dyDescent="0.3">
      <c r="A48" s="35" t="str">
        <f>+'EMBARCACIONES K1-C1'!L38</f>
        <v/>
      </c>
      <c r="B48" s="33" t="str">
        <f t="shared" si="0"/>
        <v/>
      </c>
      <c r="C48" s="32" t="str">
        <f>+INICIO!$B$7</f>
        <v>NOMBRE DEL CLUB</v>
      </c>
      <c r="D48" s="32" t="str">
        <f>+'EMBARCACIONES K1-C1'!$L$37</f>
        <v>HOMBRE VETERANO B K1</v>
      </c>
    </row>
    <row r="49" spans="1:4" ht="16.05" customHeight="1" x14ac:dyDescent="0.3">
      <c r="A49" s="35" t="str">
        <f>+'EMBARCACIONES K1-C1'!L39</f>
        <v/>
      </c>
      <c r="B49" s="33" t="str">
        <f t="shared" si="0"/>
        <v/>
      </c>
      <c r="C49" s="32" t="str">
        <f>+INICIO!$B$7</f>
        <v>NOMBRE DEL CLUB</v>
      </c>
      <c r="D49" s="32" t="str">
        <f>+'EMBARCACIONES K1-C1'!$L$37</f>
        <v>HOMBRE VETERANO B K1</v>
      </c>
    </row>
    <row r="50" spans="1:4" ht="16.05" customHeight="1" x14ac:dyDescent="0.3">
      <c r="A50" s="35" t="str">
        <f>+'EMBARCACIONES K1-C1'!L40</f>
        <v/>
      </c>
      <c r="B50" s="33" t="str">
        <f t="shared" si="0"/>
        <v/>
      </c>
      <c r="C50" s="32" t="str">
        <f>+INICIO!$B$7</f>
        <v>NOMBRE DEL CLUB</v>
      </c>
      <c r="D50" s="32" t="str">
        <f>+'EMBARCACIONES K1-C1'!$L$37</f>
        <v>HOMBRE VETERANO B K1</v>
      </c>
    </row>
    <row r="51" spans="1:4" ht="16.05" customHeight="1" x14ac:dyDescent="0.3">
      <c r="A51" s="35" t="str">
        <f>+'EMBARCACIONES K1-C1'!J43</f>
        <v/>
      </c>
      <c r="B51" s="33" t="str">
        <f t="shared" si="0"/>
        <v/>
      </c>
      <c r="C51" s="32" t="str">
        <f>+INICIO!$B$7</f>
        <v>NOMBRE DEL CLUB</v>
      </c>
      <c r="D51" s="32" t="str">
        <f>+'EMBARCACIONES K1-C1'!$J$42</f>
        <v>HOMBRE VETERANO C K1</v>
      </c>
    </row>
    <row r="52" spans="1:4" ht="16.05" customHeight="1" x14ac:dyDescent="0.3">
      <c r="A52" s="35" t="str">
        <f>+'EMBARCACIONES K1-C1'!J44</f>
        <v/>
      </c>
      <c r="B52" s="33" t="str">
        <f t="shared" si="0"/>
        <v/>
      </c>
      <c r="C52" s="32" t="str">
        <f>+INICIO!$B$7</f>
        <v>NOMBRE DEL CLUB</v>
      </c>
      <c r="D52" s="32" t="str">
        <f>+'EMBARCACIONES K1-C1'!$J$42</f>
        <v>HOMBRE VETERANO C K1</v>
      </c>
    </row>
    <row r="53" spans="1:4" ht="16.05" customHeight="1" x14ac:dyDescent="0.3">
      <c r="A53" s="35" t="str">
        <f>+'EMBARCACIONES K1-C1'!J45</f>
        <v/>
      </c>
      <c r="B53" s="33" t="str">
        <f t="shared" si="0"/>
        <v/>
      </c>
      <c r="C53" s="32" t="str">
        <f>+INICIO!$B$7</f>
        <v>NOMBRE DEL CLUB</v>
      </c>
      <c r="D53" s="32" t="str">
        <f>+'EMBARCACIONES K1-C1'!$J$42</f>
        <v>HOMBRE VETERANO C K1</v>
      </c>
    </row>
    <row r="54" spans="1:4" ht="16.05" customHeight="1" x14ac:dyDescent="0.3">
      <c r="A54" s="35" t="str">
        <f>+'EMBARCACIONES K1-C1'!L43</f>
        <v/>
      </c>
      <c r="B54" s="33" t="str">
        <f t="shared" si="0"/>
        <v/>
      </c>
      <c r="C54" s="32" t="str">
        <f>+INICIO!$B$7</f>
        <v>NOMBRE DEL CLUB</v>
      </c>
      <c r="D54" s="32" t="str">
        <f>+'EMBARCACIONES K1-C1'!$L$42</f>
        <v>HOMBRE VETERANO D K1</v>
      </c>
    </row>
    <row r="55" spans="1:4" ht="16.05" customHeight="1" x14ac:dyDescent="0.3">
      <c r="A55" s="35" t="str">
        <f>+'EMBARCACIONES K1-C1'!L44</f>
        <v/>
      </c>
      <c r="B55" s="33" t="str">
        <f t="shared" si="0"/>
        <v/>
      </c>
      <c r="C55" s="32" t="str">
        <f>+INICIO!$B$7</f>
        <v>NOMBRE DEL CLUB</v>
      </c>
      <c r="D55" s="32" t="str">
        <f>+'EMBARCACIONES K1-C1'!$L$42</f>
        <v>HOMBRE VETERANO D K1</v>
      </c>
    </row>
    <row r="56" spans="1:4" ht="16.05" customHeight="1" x14ac:dyDescent="0.3">
      <c r="A56" s="35" t="str">
        <f>+'EMBARCACIONES K1-C1'!L45</f>
        <v/>
      </c>
      <c r="B56" s="33" t="str">
        <f t="shared" si="0"/>
        <v/>
      </c>
      <c r="C56" s="32" t="str">
        <f>+INICIO!$B$7</f>
        <v>NOMBRE DEL CLUB</v>
      </c>
      <c r="D56" s="32" t="str">
        <f>+'EMBARCACIONES K1-C1'!$L$42</f>
        <v>HOMBRE VETERANO D K1</v>
      </c>
    </row>
    <row r="57" spans="1:4" ht="16.05" customHeight="1" x14ac:dyDescent="0.3">
      <c r="A57" s="35" t="str">
        <f>+'EMBARCACIONES K1-C1'!D48</f>
        <v/>
      </c>
      <c r="B57" s="33" t="str">
        <f t="shared" si="0"/>
        <v/>
      </c>
      <c r="C57" s="32" t="str">
        <f>+INICIO!$B$7</f>
        <v>NOMBRE DEL CLUB</v>
      </c>
      <c r="D57" s="32" t="str">
        <f>+'EMBARCACIONES K1-C1'!$D$47</f>
        <v>MUJER VETERANA &lt;50 K1</v>
      </c>
    </row>
    <row r="58" spans="1:4" ht="16.05" customHeight="1" x14ac:dyDescent="0.3">
      <c r="A58" s="35" t="str">
        <f>+'EMBARCACIONES K1-C1'!D49</f>
        <v/>
      </c>
      <c r="B58" s="33" t="str">
        <f t="shared" si="0"/>
        <v/>
      </c>
      <c r="C58" s="32" t="str">
        <f>+INICIO!$B$7</f>
        <v>NOMBRE DEL CLUB</v>
      </c>
      <c r="D58" s="32" t="str">
        <f>+'EMBARCACIONES K1-C1'!$D$47</f>
        <v>MUJER VETERANA &lt;50 K1</v>
      </c>
    </row>
    <row r="59" spans="1:4" ht="16.05" customHeight="1" x14ac:dyDescent="0.3">
      <c r="A59" s="35" t="str">
        <f>+'EMBARCACIONES K1-C1'!D50</f>
        <v/>
      </c>
      <c r="B59" s="33" t="str">
        <f t="shared" si="0"/>
        <v/>
      </c>
      <c r="C59" s="32" t="str">
        <f>+INICIO!$B$7</f>
        <v>NOMBRE DEL CLUB</v>
      </c>
      <c r="D59" s="32" t="str">
        <f>+'EMBARCACIONES K1-C1'!$D$47</f>
        <v>MUJER VETERANA &lt;50 K1</v>
      </c>
    </row>
    <row r="60" spans="1:4" ht="16.05" customHeight="1" x14ac:dyDescent="0.3">
      <c r="A60" s="35" t="str">
        <f>+'EMBARCACIONES K1-C1'!F48</f>
        <v/>
      </c>
      <c r="B60" s="33" t="str">
        <f t="shared" si="0"/>
        <v/>
      </c>
      <c r="C60" s="32" t="str">
        <f>+INICIO!$B$7</f>
        <v>NOMBRE DEL CLUB</v>
      </c>
      <c r="D60" s="32" t="str">
        <f>+'EMBARCACIONES K1-C1'!$F$47</f>
        <v>MUJER VETERANA &gt;50 K1</v>
      </c>
    </row>
    <row r="61" spans="1:4" ht="16.05" customHeight="1" x14ac:dyDescent="0.3">
      <c r="A61" s="35" t="str">
        <f>+'EMBARCACIONES K1-C1'!F49</f>
        <v/>
      </c>
      <c r="B61" s="33" t="str">
        <f t="shared" si="0"/>
        <v/>
      </c>
      <c r="C61" s="32" t="str">
        <f>+INICIO!$B$7</f>
        <v>NOMBRE DEL CLUB</v>
      </c>
      <c r="D61" s="32" t="str">
        <f>+'EMBARCACIONES K1-C1'!$F$47</f>
        <v>MUJER VETERANA &gt;50 K1</v>
      </c>
    </row>
    <row r="62" spans="1:4" ht="16.05" customHeight="1" x14ac:dyDescent="0.3">
      <c r="A62" s="35" t="str">
        <f>+'EMBARCACIONES K1-C1'!F50</f>
        <v/>
      </c>
      <c r="B62" s="33" t="str">
        <f t="shared" si="0"/>
        <v/>
      </c>
      <c r="C62" s="32" t="str">
        <f>+INICIO!$B$7</f>
        <v>NOMBRE DEL CLUB</v>
      </c>
      <c r="D62" s="32" t="str">
        <f>+'EMBARCACIONES K1-C1'!$F$47</f>
        <v>MUJER VETERANA &gt;50 K1</v>
      </c>
    </row>
    <row r="63" spans="1:4" ht="16.05" customHeight="1" x14ac:dyDescent="0.3">
      <c r="A63" s="35" t="str">
        <f>+'EMBARCACIONES K1-C1'!B58</f>
        <v/>
      </c>
      <c r="B63" s="33" t="str">
        <f t="shared" si="0"/>
        <v/>
      </c>
      <c r="C63" s="32" t="str">
        <f>+INICIO!$B$7</f>
        <v>NOMBRE DEL CLUB</v>
      </c>
      <c r="D63" s="32" t="str">
        <f>+'EMBARCACIONES K1-C1'!$B$57</f>
        <v>HOMBRE PK1</v>
      </c>
    </row>
    <row r="64" spans="1:4" ht="16.05" customHeight="1" x14ac:dyDescent="0.3">
      <c r="A64" s="35" t="str">
        <f>+'EMBARCACIONES K1-C1'!B59</f>
        <v/>
      </c>
      <c r="B64" s="33" t="str">
        <f t="shared" si="0"/>
        <v/>
      </c>
      <c r="C64" s="32" t="str">
        <f>+INICIO!$B$7</f>
        <v>NOMBRE DEL CLUB</v>
      </c>
      <c r="D64" s="32" t="str">
        <f>+'EMBARCACIONES K1-C1'!$B$57</f>
        <v>HOMBRE PK1</v>
      </c>
    </row>
    <row r="65" spans="1:4" ht="16.05" customHeight="1" x14ac:dyDescent="0.3">
      <c r="A65" s="35" t="str">
        <f>+'EMBARCACIONES K1-C1'!B60</f>
        <v/>
      </c>
      <c r="B65" s="33" t="str">
        <f t="shared" si="0"/>
        <v/>
      </c>
      <c r="C65" s="32" t="str">
        <f>+INICIO!$B$7</f>
        <v>NOMBRE DEL CLUB</v>
      </c>
      <c r="D65" s="32" t="str">
        <f>+'EMBARCACIONES K1-C1'!$B$57</f>
        <v>HOMBRE PK1</v>
      </c>
    </row>
    <row r="66" spans="1:4" ht="16.05" customHeight="1" x14ac:dyDescent="0.3">
      <c r="A66" s="35" t="str">
        <f>+'EMBARCACIONES K1-C1'!D58</f>
        <v/>
      </c>
      <c r="B66" s="33" t="str">
        <f t="shared" si="0"/>
        <v/>
      </c>
      <c r="C66" s="32" t="str">
        <f>+INICIO!$B$7</f>
        <v>NOMBRE DEL CLUB</v>
      </c>
      <c r="D66" s="32" t="str">
        <f>+'EMBARCACIONES K1-C1'!$D$57</f>
        <v>HOMBRE PK2</v>
      </c>
    </row>
    <row r="67" spans="1:4" ht="16.05" customHeight="1" x14ac:dyDescent="0.3">
      <c r="A67" s="35" t="str">
        <f>+'EMBARCACIONES K1-C1'!D59</f>
        <v/>
      </c>
      <c r="B67" s="33" t="str">
        <f t="shared" ref="B67:B130" si="1">+UPPER(A67)</f>
        <v/>
      </c>
      <c r="C67" s="32" t="str">
        <f>+INICIO!$B$7</f>
        <v>NOMBRE DEL CLUB</v>
      </c>
      <c r="D67" s="32" t="str">
        <f>+'EMBARCACIONES K1-C1'!$D$57</f>
        <v>HOMBRE PK2</v>
      </c>
    </row>
    <row r="68" spans="1:4" ht="16.05" customHeight="1" x14ac:dyDescent="0.3">
      <c r="A68" s="35" t="str">
        <f>+'EMBARCACIONES K1-C1'!D60</f>
        <v/>
      </c>
      <c r="B68" s="33" t="str">
        <f t="shared" si="1"/>
        <v/>
      </c>
      <c r="C68" s="32" t="str">
        <f>+INICIO!$B$7</f>
        <v>NOMBRE DEL CLUB</v>
      </c>
      <c r="D68" s="32" t="str">
        <f>+'EMBARCACIONES K1-C1'!$D$57</f>
        <v>HOMBRE PK2</v>
      </c>
    </row>
    <row r="69" spans="1:4" ht="16.05" customHeight="1" x14ac:dyDescent="0.3">
      <c r="A69" s="35" t="str">
        <f>+'EMBARCACIONES K1-C1'!F58</f>
        <v/>
      </c>
      <c r="B69" s="33" t="str">
        <f t="shared" si="1"/>
        <v/>
      </c>
      <c r="C69" s="32" t="str">
        <f>+INICIO!$B$7</f>
        <v>NOMBRE DEL CLUB</v>
      </c>
      <c r="D69" s="32" t="str">
        <f>+'EMBARCACIONES K1-C1'!$F$57</f>
        <v>HOMBRE PK3</v>
      </c>
    </row>
    <row r="70" spans="1:4" ht="16.05" customHeight="1" x14ac:dyDescent="0.3">
      <c r="A70" s="35" t="str">
        <f>+'EMBARCACIONES K1-C1'!F59</f>
        <v/>
      </c>
      <c r="B70" s="33" t="str">
        <f t="shared" si="1"/>
        <v/>
      </c>
      <c r="C70" s="32" t="str">
        <f>+INICIO!$B$7</f>
        <v>NOMBRE DEL CLUB</v>
      </c>
      <c r="D70" s="32" t="str">
        <f>+'EMBARCACIONES K1-C1'!$F$57</f>
        <v>HOMBRE PK3</v>
      </c>
    </row>
    <row r="71" spans="1:4" ht="16.05" customHeight="1" x14ac:dyDescent="0.3">
      <c r="A71" s="35" t="str">
        <f>+'EMBARCACIONES K1-C1'!F60</f>
        <v/>
      </c>
      <c r="B71" s="33" t="str">
        <f t="shared" si="1"/>
        <v/>
      </c>
      <c r="C71" s="32" t="str">
        <f>+INICIO!$B$7</f>
        <v>NOMBRE DEL CLUB</v>
      </c>
      <c r="D71" s="32" t="str">
        <f>+'EMBARCACIONES K1-C1'!$F$57</f>
        <v>HOMBRE PK3</v>
      </c>
    </row>
    <row r="72" spans="1:4" ht="16.05" customHeight="1" x14ac:dyDescent="0.3">
      <c r="A72" s="35" t="str">
        <f>+'EMBARCACIONES K1-C1'!H58</f>
        <v/>
      </c>
      <c r="B72" s="33" t="str">
        <f t="shared" si="1"/>
        <v/>
      </c>
      <c r="C72" s="32" t="str">
        <f>+INICIO!$B$7</f>
        <v>NOMBRE DEL CLUB</v>
      </c>
      <c r="D72" s="32" t="str">
        <f>+'EMBARCACIONES K1-C1'!$H$57</f>
        <v>HOMBRE PV1</v>
      </c>
    </row>
    <row r="73" spans="1:4" ht="16.05" customHeight="1" x14ac:dyDescent="0.3">
      <c r="A73" s="35" t="str">
        <f>+'EMBARCACIONES K1-C1'!H59</f>
        <v/>
      </c>
      <c r="B73" s="33" t="str">
        <f t="shared" si="1"/>
        <v/>
      </c>
      <c r="C73" s="32" t="str">
        <f>+INICIO!$B$7</f>
        <v>NOMBRE DEL CLUB</v>
      </c>
      <c r="D73" s="32" t="str">
        <f>+'EMBARCACIONES K1-C1'!$H$57</f>
        <v>HOMBRE PV1</v>
      </c>
    </row>
    <row r="74" spans="1:4" ht="16.05" customHeight="1" x14ac:dyDescent="0.3">
      <c r="A74" s="35" t="str">
        <f>+'EMBARCACIONES K1-C1'!H60</f>
        <v/>
      </c>
      <c r="B74" s="33" t="str">
        <f t="shared" si="1"/>
        <v/>
      </c>
      <c r="C74" s="32" t="str">
        <f>+INICIO!$B$7</f>
        <v>NOMBRE DEL CLUB</v>
      </c>
      <c r="D74" s="32" t="str">
        <f>+'EMBARCACIONES K1-C1'!$H$57</f>
        <v>HOMBRE PV1</v>
      </c>
    </row>
    <row r="75" spans="1:4" ht="16.05" customHeight="1" x14ac:dyDescent="0.3">
      <c r="A75" s="35" t="str">
        <f>+'EMBARCACIONES K1-C1'!J58</f>
        <v/>
      </c>
      <c r="B75" s="33" t="str">
        <f t="shared" si="1"/>
        <v/>
      </c>
      <c r="C75" s="32" t="str">
        <f>+INICIO!$B$7</f>
        <v>NOMBRE DEL CLUB</v>
      </c>
      <c r="D75" s="32" t="str">
        <f>+'EMBARCACIONES K1-C1'!$J$57</f>
        <v>HOMBRE PV2</v>
      </c>
    </row>
    <row r="76" spans="1:4" ht="16.05" customHeight="1" x14ac:dyDescent="0.3">
      <c r="A76" s="35" t="str">
        <f>+'EMBARCACIONES K1-C1'!J59</f>
        <v/>
      </c>
      <c r="B76" s="33" t="str">
        <f t="shared" si="1"/>
        <v/>
      </c>
      <c r="C76" s="32" t="str">
        <f>+INICIO!$B$7</f>
        <v>NOMBRE DEL CLUB</v>
      </c>
      <c r="D76" s="32" t="str">
        <f>+'EMBARCACIONES K1-C1'!$J$57</f>
        <v>HOMBRE PV2</v>
      </c>
    </row>
    <row r="77" spans="1:4" ht="16.05" customHeight="1" x14ac:dyDescent="0.3">
      <c r="A77" s="35" t="str">
        <f>+'EMBARCACIONES K1-C1'!J60</f>
        <v/>
      </c>
      <c r="B77" s="33" t="str">
        <f t="shared" si="1"/>
        <v/>
      </c>
      <c r="C77" s="32" t="str">
        <f>+INICIO!$B$7</f>
        <v>NOMBRE DEL CLUB</v>
      </c>
      <c r="D77" s="32" t="str">
        <f>+'EMBARCACIONES K1-C1'!$J$57</f>
        <v>HOMBRE PV2</v>
      </c>
    </row>
    <row r="78" spans="1:4" ht="16.05" customHeight="1" x14ac:dyDescent="0.3">
      <c r="A78" s="35" t="str">
        <f>+'EMBARCACIONES K1-C1'!L58</f>
        <v/>
      </c>
      <c r="B78" s="33" t="str">
        <f t="shared" si="1"/>
        <v/>
      </c>
      <c r="C78" s="32" t="str">
        <f>+INICIO!$B$7</f>
        <v>NOMBRE DEL CLUB</v>
      </c>
      <c r="D78" s="32" t="str">
        <f>+'EMBARCACIONES K1-C1'!$L$57</f>
        <v>HOMBRE PV3</v>
      </c>
    </row>
    <row r="79" spans="1:4" ht="16.05" customHeight="1" x14ac:dyDescent="0.3">
      <c r="A79" s="35" t="str">
        <f>+'EMBARCACIONES K1-C1'!L59</f>
        <v/>
      </c>
      <c r="B79" s="33" t="str">
        <f t="shared" si="1"/>
        <v/>
      </c>
      <c r="C79" s="32" t="str">
        <f>+INICIO!$B$7</f>
        <v>NOMBRE DEL CLUB</v>
      </c>
      <c r="D79" s="32" t="str">
        <f>+'EMBARCACIONES K1-C1'!$L$57</f>
        <v>HOMBRE PV3</v>
      </c>
    </row>
    <row r="80" spans="1:4" ht="16.05" customHeight="1" x14ac:dyDescent="0.3">
      <c r="A80" s="35" t="str">
        <f>+'EMBARCACIONES K1-C1'!L60</f>
        <v/>
      </c>
      <c r="B80" s="33" t="str">
        <f t="shared" si="1"/>
        <v/>
      </c>
      <c r="C80" s="32" t="str">
        <f>+INICIO!$B$7</f>
        <v>NOMBRE DEL CLUB</v>
      </c>
      <c r="D80" s="32" t="str">
        <f>+'EMBARCACIONES K1-C1'!$L$57</f>
        <v>HOMBRE PV3</v>
      </c>
    </row>
    <row r="81" spans="1:4" ht="16.05" customHeight="1" x14ac:dyDescent="0.3">
      <c r="A81" s="35" t="str">
        <f>+'EMBARCACIONES K1-C1'!B63</f>
        <v/>
      </c>
      <c r="B81" s="33" t="str">
        <f t="shared" si="1"/>
        <v/>
      </c>
      <c r="C81" s="32" t="str">
        <f>+INICIO!$B$7</f>
        <v>NOMBRE DEL CLUB</v>
      </c>
      <c r="D81" s="32" t="str">
        <f>+'EMBARCACIONES K1-C1'!$B$62</f>
        <v>MUJER PK1</v>
      </c>
    </row>
    <row r="82" spans="1:4" ht="16.05" customHeight="1" x14ac:dyDescent="0.3">
      <c r="A82" s="35" t="str">
        <f>+'EMBARCACIONES K1-C1'!B64</f>
        <v/>
      </c>
      <c r="B82" s="33" t="str">
        <f t="shared" si="1"/>
        <v/>
      </c>
      <c r="C82" s="32" t="str">
        <f>+INICIO!$B$7</f>
        <v>NOMBRE DEL CLUB</v>
      </c>
      <c r="D82" s="32" t="str">
        <f>+'EMBARCACIONES K1-C1'!$B$62</f>
        <v>MUJER PK1</v>
      </c>
    </row>
    <row r="83" spans="1:4" ht="16.05" customHeight="1" x14ac:dyDescent="0.3">
      <c r="A83" s="35" t="str">
        <f>+'EMBARCACIONES K1-C1'!B65</f>
        <v/>
      </c>
      <c r="B83" s="33" t="str">
        <f t="shared" si="1"/>
        <v/>
      </c>
      <c r="C83" s="32" t="str">
        <f>+INICIO!$B$7</f>
        <v>NOMBRE DEL CLUB</v>
      </c>
      <c r="D83" s="32" t="str">
        <f>+'EMBARCACIONES K1-C1'!$B$62</f>
        <v>MUJER PK1</v>
      </c>
    </row>
    <row r="84" spans="1:4" ht="16.05" customHeight="1" x14ac:dyDescent="0.3">
      <c r="A84" s="35" t="str">
        <f>+'EMBARCACIONES K1-C1'!D63</f>
        <v/>
      </c>
      <c r="B84" s="33" t="str">
        <f t="shared" si="1"/>
        <v/>
      </c>
      <c r="C84" s="32" t="str">
        <f>+INICIO!$B$7</f>
        <v>NOMBRE DEL CLUB</v>
      </c>
      <c r="D84" s="32" t="str">
        <f>+'EMBARCACIONES K1-C1'!$D$62</f>
        <v>MUJER PK2</v>
      </c>
    </row>
    <row r="85" spans="1:4" ht="16.05" customHeight="1" x14ac:dyDescent="0.3">
      <c r="A85" s="35" t="str">
        <f>+'EMBARCACIONES K1-C1'!D64</f>
        <v/>
      </c>
      <c r="B85" s="33" t="str">
        <f t="shared" si="1"/>
        <v/>
      </c>
      <c r="C85" s="32" t="str">
        <f>+INICIO!$B$7</f>
        <v>NOMBRE DEL CLUB</v>
      </c>
      <c r="D85" s="32" t="str">
        <f>+'EMBARCACIONES K1-C1'!$D$62</f>
        <v>MUJER PK2</v>
      </c>
    </row>
    <row r="86" spans="1:4" ht="16.05" customHeight="1" x14ac:dyDescent="0.3">
      <c r="A86" s="35" t="str">
        <f>+'EMBARCACIONES K1-C1'!D65</f>
        <v/>
      </c>
      <c r="B86" s="33" t="str">
        <f t="shared" si="1"/>
        <v/>
      </c>
      <c r="C86" s="32" t="str">
        <f>+INICIO!$B$7</f>
        <v>NOMBRE DEL CLUB</v>
      </c>
      <c r="D86" s="32" t="str">
        <f>+'EMBARCACIONES K1-C1'!$D$62</f>
        <v>MUJER PK2</v>
      </c>
    </row>
    <row r="87" spans="1:4" ht="16.05" customHeight="1" x14ac:dyDescent="0.3">
      <c r="A87" s="35" t="str">
        <f>+'EMBARCACIONES K1-C1'!F63</f>
        <v/>
      </c>
      <c r="B87" s="33" t="str">
        <f t="shared" si="1"/>
        <v/>
      </c>
      <c r="C87" s="32" t="str">
        <f>+INICIO!$B$7</f>
        <v>NOMBRE DEL CLUB</v>
      </c>
      <c r="D87" s="32" t="str">
        <f>+'EMBARCACIONES K1-C1'!$F$62</f>
        <v>MUJER PK3</v>
      </c>
    </row>
    <row r="88" spans="1:4" ht="16.05" customHeight="1" x14ac:dyDescent="0.3">
      <c r="A88" s="35" t="str">
        <f>+'EMBARCACIONES K1-C1'!F64</f>
        <v/>
      </c>
      <c r="B88" s="33" t="str">
        <f t="shared" si="1"/>
        <v/>
      </c>
      <c r="C88" s="32" t="str">
        <f>+INICIO!$B$7</f>
        <v>NOMBRE DEL CLUB</v>
      </c>
      <c r="D88" s="32" t="str">
        <f>+'EMBARCACIONES K1-C1'!$F$62</f>
        <v>MUJER PK3</v>
      </c>
    </row>
    <row r="89" spans="1:4" ht="16.05" customHeight="1" x14ac:dyDescent="0.3">
      <c r="A89" s="35" t="str">
        <f>+'EMBARCACIONES K1-C1'!F65</f>
        <v/>
      </c>
      <c r="B89" s="33" t="str">
        <f t="shared" si="1"/>
        <v/>
      </c>
      <c r="C89" s="32" t="str">
        <f>+INICIO!$B$7</f>
        <v>NOMBRE DEL CLUB</v>
      </c>
      <c r="D89" s="32" t="str">
        <f>+'EMBARCACIONES K1-C1'!$F$62</f>
        <v>MUJER PK3</v>
      </c>
    </row>
    <row r="90" spans="1:4" ht="16.05" customHeight="1" x14ac:dyDescent="0.3">
      <c r="A90" s="35" t="str">
        <f>+'EMBARCACIONES K1-C1'!H63</f>
        <v/>
      </c>
      <c r="B90" s="33" t="str">
        <f t="shared" si="1"/>
        <v/>
      </c>
      <c r="C90" s="32" t="str">
        <f>+INICIO!$B$7</f>
        <v>NOMBRE DEL CLUB</v>
      </c>
      <c r="D90" s="32" t="str">
        <f>+'EMBARCACIONES K1-C1'!$H$62</f>
        <v>MUJER PV1</v>
      </c>
    </row>
    <row r="91" spans="1:4" ht="16.05" customHeight="1" x14ac:dyDescent="0.3">
      <c r="A91" s="35" t="str">
        <f>+'EMBARCACIONES K1-C1'!H64</f>
        <v/>
      </c>
      <c r="B91" s="33" t="str">
        <f t="shared" si="1"/>
        <v/>
      </c>
      <c r="C91" s="32" t="str">
        <f>+INICIO!$B$7</f>
        <v>NOMBRE DEL CLUB</v>
      </c>
      <c r="D91" s="32" t="str">
        <f>+'EMBARCACIONES K1-C1'!$H$62</f>
        <v>MUJER PV1</v>
      </c>
    </row>
    <row r="92" spans="1:4" ht="16.05" customHeight="1" x14ac:dyDescent="0.3">
      <c r="A92" s="35" t="str">
        <f>+'EMBARCACIONES K1-C1'!H65</f>
        <v/>
      </c>
      <c r="B92" s="33" t="str">
        <f t="shared" si="1"/>
        <v/>
      </c>
      <c r="C92" s="32" t="str">
        <f>+INICIO!$B$7</f>
        <v>NOMBRE DEL CLUB</v>
      </c>
      <c r="D92" s="32" t="str">
        <f>+'EMBARCACIONES K1-C1'!$H$62</f>
        <v>MUJER PV1</v>
      </c>
    </row>
    <row r="93" spans="1:4" ht="16.05" customHeight="1" x14ac:dyDescent="0.3">
      <c r="A93" s="35" t="str">
        <f>+'EMBARCACIONES K1-C1'!J63</f>
        <v/>
      </c>
      <c r="B93" s="33" t="str">
        <f t="shared" si="1"/>
        <v/>
      </c>
      <c r="C93" s="32" t="str">
        <f>+INICIO!$B$7</f>
        <v>NOMBRE DEL CLUB</v>
      </c>
      <c r="D93" s="32" t="str">
        <f>+'EMBARCACIONES K1-C1'!$J$62</f>
        <v>MUJER PV2</v>
      </c>
    </row>
    <row r="94" spans="1:4" ht="16.05" customHeight="1" x14ac:dyDescent="0.3">
      <c r="A94" s="35" t="str">
        <f>+'EMBARCACIONES K1-C1'!J64</f>
        <v/>
      </c>
      <c r="B94" s="33" t="str">
        <f t="shared" si="1"/>
        <v/>
      </c>
      <c r="C94" s="32" t="str">
        <f>+INICIO!$B$7</f>
        <v>NOMBRE DEL CLUB</v>
      </c>
      <c r="D94" s="32" t="str">
        <f>+'EMBARCACIONES K1-C1'!$J$62</f>
        <v>MUJER PV2</v>
      </c>
    </row>
    <row r="95" spans="1:4" ht="16.05" customHeight="1" x14ac:dyDescent="0.3">
      <c r="A95" s="35" t="str">
        <f>+'EMBARCACIONES K1-C1'!J65</f>
        <v/>
      </c>
      <c r="B95" s="33" t="str">
        <f t="shared" si="1"/>
        <v/>
      </c>
      <c r="C95" s="32" t="str">
        <f>+INICIO!$B$7</f>
        <v>NOMBRE DEL CLUB</v>
      </c>
      <c r="D95" s="32" t="str">
        <f>+'EMBARCACIONES K1-C1'!$J$62</f>
        <v>MUJER PV2</v>
      </c>
    </row>
    <row r="96" spans="1:4" ht="16.05" customHeight="1" x14ac:dyDescent="0.3">
      <c r="A96" s="35" t="str">
        <f>+'EMBARCACIONES K1-C1'!L63</f>
        <v/>
      </c>
      <c r="B96" s="33" t="str">
        <f t="shared" si="1"/>
        <v/>
      </c>
      <c r="C96" s="32" t="str">
        <f>+INICIO!$B$7</f>
        <v>NOMBRE DEL CLUB</v>
      </c>
      <c r="D96" s="32" t="str">
        <f>+'EMBARCACIONES K1-C1'!$L$62</f>
        <v>MUJER PV3</v>
      </c>
    </row>
    <row r="97" spans="1:4" ht="16.05" customHeight="1" x14ac:dyDescent="0.3">
      <c r="A97" s="35" t="str">
        <f>+'EMBARCACIONES K1-C1'!L64</f>
        <v/>
      </c>
      <c r="B97" s="33" t="str">
        <f t="shared" si="1"/>
        <v/>
      </c>
      <c r="C97" s="32" t="str">
        <f>+INICIO!$B$7</f>
        <v>NOMBRE DEL CLUB</v>
      </c>
      <c r="D97" s="32" t="str">
        <f>+'EMBARCACIONES K1-C1'!$L$62</f>
        <v>MUJER PV3</v>
      </c>
    </row>
    <row r="98" spans="1:4" ht="16.05" customHeight="1" x14ac:dyDescent="0.3">
      <c r="A98" s="35" t="str">
        <f>+'EMBARCACIONES K1-C1'!L65</f>
        <v/>
      </c>
      <c r="B98" s="33" t="str">
        <f t="shared" si="1"/>
        <v/>
      </c>
      <c r="C98" s="32" t="str">
        <f>+INICIO!$B$7</f>
        <v>NOMBRE DEL CLUB</v>
      </c>
      <c r="D98" s="32" t="str">
        <f>+'EMBARCACIONES K1-C1'!$L$62</f>
        <v>MUJER PV3</v>
      </c>
    </row>
    <row r="99" spans="1:4" ht="25.05" customHeight="1" x14ac:dyDescent="0.3">
      <c r="A99" s="35" t="str">
        <f>+'EMBARCACIONES K2-C2'!B57</f>
        <v xml:space="preserve">
</v>
      </c>
      <c r="B99" s="33" t="str">
        <f t="shared" si="1"/>
        <v xml:space="preserve">
</v>
      </c>
      <c r="C99" s="32" t="str">
        <f>+INICIO!$B$7</f>
        <v>NOMBRE DEL CLUB</v>
      </c>
      <c r="D99" s="32" t="str">
        <f>+'EMBARCACIONES K2-C2'!$B$56</f>
        <v>HOMBRE INFANTIL K2</v>
      </c>
    </row>
    <row r="100" spans="1:4" ht="25.05" customHeight="1" x14ac:dyDescent="0.3">
      <c r="A100" s="35" t="str">
        <f>+'EMBARCACIONES K2-C2'!B58</f>
        <v xml:space="preserve">
</v>
      </c>
      <c r="B100" s="33" t="str">
        <f t="shared" si="1"/>
        <v xml:space="preserve">
</v>
      </c>
      <c r="C100" s="32" t="str">
        <f>+INICIO!$B$7</f>
        <v>NOMBRE DEL CLUB</v>
      </c>
      <c r="D100" s="32" t="str">
        <f>+'EMBARCACIONES K2-C2'!$B$56</f>
        <v>HOMBRE INFANTIL K2</v>
      </c>
    </row>
    <row r="101" spans="1:4" ht="25.05" customHeight="1" x14ac:dyDescent="0.3">
      <c r="A101" s="35" t="str">
        <f>+'EMBARCACIONES K2-C2'!B59</f>
        <v xml:space="preserve">
</v>
      </c>
      <c r="B101" s="33" t="str">
        <f t="shared" si="1"/>
        <v xml:space="preserve">
</v>
      </c>
      <c r="C101" s="32" t="str">
        <f>+INICIO!$B$7</f>
        <v>NOMBRE DEL CLUB</v>
      </c>
      <c r="D101" s="32" t="str">
        <f>+'EMBARCACIONES K2-C2'!$B$56</f>
        <v>HOMBRE INFANTIL K2</v>
      </c>
    </row>
    <row r="102" spans="1:4" ht="25.05" customHeight="1" x14ac:dyDescent="0.3">
      <c r="A102" s="35" t="str">
        <f>+'EMBARCACIONES K2-C2'!B60</f>
        <v xml:space="preserve">
</v>
      </c>
      <c r="B102" s="33" t="str">
        <f t="shared" si="1"/>
        <v xml:space="preserve">
</v>
      </c>
      <c r="C102" s="32" t="str">
        <f>+INICIO!$B$7</f>
        <v>NOMBRE DEL CLUB</v>
      </c>
      <c r="D102" s="32" t="str">
        <f>+'EMBARCACIONES K2-C2'!$B$56</f>
        <v>HOMBRE INFANTIL K2</v>
      </c>
    </row>
    <row r="103" spans="1:4" ht="25.05" customHeight="1" x14ac:dyDescent="0.3">
      <c r="A103" s="35" t="str">
        <f>+'EMBARCACIONES K2-C2'!B61</f>
        <v xml:space="preserve">
</v>
      </c>
      <c r="B103" s="33" t="str">
        <f t="shared" si="1"/>
        <v xml:space="preserve">
</v>
      </c>
      <c r="C103" s="32" t="str">
        <f>+INICIO!$B$7</f>
        <v>NOMBRE DEL CLUB</v>
      </c>
      <c r="D103" s="32" t="str">
        <f>+'EMBARCACIONES K2-C2'!$B$56</f>
        <v>HOMBRE INFANTIL K2</v>
      </c>
    </row>
    <row r="104" spans="1:4" ht="25.05" customHeight="1" x14ac:dyDescent="0.3">
      <c r="A104" s="35" t="str">
        <f>+'EMBARCACIONES K2-C2'!B62</f>
        <v xml:space="preserve">
</v>
      </c>
      <c r="B104" s="33" t="str">
        <f t="shared" si="1"/>
        <v xml:space="preserve">
</v>
      </c>
      <c r="C104" s="32" t="str">
        <f>+INICIO!$B$7</f>
        <v>NOMBRE DEL CLUB</v>
      </c>
      <c r="D104" s="32" t="str">
        <f>+'EMBARCACIONES K2-C2'!$B$56</f>
        <v>HOMBRE INFANTIL K2</v>
      </c>
    </row>
    <row r="105" spans="1:4" ht="25.05" customHeight="1" x14ac:dyDescent="0.3">
      <c r="A105" s="35" t="str">
        <f>+'EMBARCACIONES K2-C2'!B63</f>
        <v xml:space="preserve">
</v>
      </c>
      <c r="B105" s="33" t="str">
        <f t="shared" si="1"/>
        <v xml:space="preserve">
</v>
      </c>
      <c r="C105" s="32" t="str">
        <f>+INICIO!$B$7</f>
        <v>NOMBRE DEL CLUB</v>
      </c>
      <c r="D105" s="32" t="str">
        <f>+'EMBARCACIONES K2-C2'!$B$56</f>
        <v>HOMBRE INFANTIL K2</v>
      </c>
    </row>
    <row r="106" spans="1:4" ht="25.05" customHeight="1" x14ac:dyDescent="0.3">
      <c r="A106" s="35" t="str">
        <f>+'EMBARCACIONES K2-C2'!B65</f>
        <v xml:space="preserve">
</v>
      </c>
      <c r="B106" s="33" t="str">
        <f t="shared" si="1"/>
        <v xml:space="preserve">
</v>
      </c>
      <c r="C106" s="32" t="str">
        <f>+INICIO!$B$7</f>
        <v>NOMBRE DEL CLUB</v>
      </c>
      <c r="D106" s="32" t="str">
        <f>+'EMBARCACIONES K2-C2'!$B$64</f>
        <v>MUJER INFANTIL K2</v>
      </c>
    </row>
    <row r="107" spans="1:4" ht="25.05" customHeight="1" x14ac:dyDescent="0.3">
      <c r="A107" s="35" t="str">
        <f>+'EMBARCACIONES K2-C2'!B66</f>
        <v xml:space="preserve">
</v>
      </c>
      <c r="B107" s="33" t="str">
        <f t="shared" si="1"/>
        <v xml:space="preserve">
</v>
      </c>
      <c r="C107" s="32" t="str">
        <f>+INICIO!$B$7</f>
        <v>NOMBRE DEL CLUB</v>
      </c>
      <c r="D107" s="32" t="str">
        <f>+'EMBARCACIONES K2-C2'!$B$64</f>
        <v>MUJER INFANTIL K2</v>
      </c>
    </row>
    <row r="108" spans="1:4" ht="25.05" customHeight="1" x14ac:dyDescent="0.3">
      <c r="A108" s="35" t="str">
        <f>+'EMBARCACIONES K2-C2'!B67</f>
        <v xml:space="preserve">
</v>
      </c>
      <c r="B108" s="33" t="str">
        <f t="shared" si="1"/>
        <v xml:space="preserve">
</v>
      </c>
      <c r="C108" s="32" t="str">
        <f>+INICIO!$B$7</f>
        <v>NOMBRE DEL CLUB</v>
      </c>
      <c r="D108" s="32" t="str">
        <f>+'EMBARCACIONES K2-C2'!$B$64</f>
        <v>MUJER INFANTIL K2</v>
      </c>
    </row>
    <row r="109" spans="1:4" ht="25.05" customHeight="1" x14ac:dyDescent="0.3">
      <c r="A109" s="35" t="str">
        <f>+'EMBARCACIONES K2-C2'!B68</f>
        <v xml:space="preserve">
</v>
      </c>
      <c r="B109" s="33" t="str">
        <f t="shared" si="1"/>
        <v xml:space="preserve">
</v>
      </c>
      <c r="C109" s="32" t="str">
        <f>+INICIO!$B$7</f>
        <v>NOMBRE DEL CLUB</v>
      </c>
      <c r="D109" s="32" t="str">
        <f>+'EMBARCACIONES K2-C2'!$B$64</f>
        <v>MUJER INFANTIL K2</v>
      </c>
    </row>
    <row r="110" spans="1:4" ht="25.05" customHeight="1" x14ac:dyDescent="0.3">
      <c r="A110" s="35" t="str">
        <f>+'EMBARCACIONES K2-C2'!B69</f>
        <v xml:space="preserve">
</v>
      </c>
      <c r="B110" s="33" t="str">
        <f t="shared" si="1"/>
        <v xml:space="preserve">
</v>
      </c>
      <c r="C110" s="32" t="str">
        <f>+INICIO!$B$7</f>
        <v>NOMBRE DEL CLUB</v>
      </c>
      <c r="D110" s="32" t="str">
        <f>+'EMBARCACIONES K2-C2'!$B$64</f>
        <v>MUJER INFANTIL K2</v>
      </c>
    </row>
    <row r="111" spans="1:4" ht="25.05" customHeight="1" x14ac:dyDescent="0.3">
      <c r="A111" s="35" t="str">
        <f>+'EMBARCACIONES K2-C2'!B70</f>
        <v xml:space="preserve">
</v>
      </c>
      <c r="B111" s="33" t="str">
        <f t="shared" si="1"/>
        <v xml:space="preserve">
</v>
      </c>
      <c r="C111" s="32" t="str">
        <f>+INICIO!$B$7</f>
        <v>NOMBRE DEL CLUB</v>
      </c>
      <c r="D111" s="32" t="str">
        <f>+'EMBARCACIONES K2-C2'!$B$64</f>
        <v>MUJER INFANTIL K2</v>
      </c>
    </row>
    <row r="112" spans="1:4" ht="25.05" customHeight="1" x14ac:dyDescent="0.3">
      <c r="A112" s="35" t="str">
        <f>+'EMBARCACIONES K2-C2'!B71</f>
        <v xml:space="preserve">
</v>
      </c>
      <c r="B112" s="33" t="str">
        <f t="shared" si="1"/>
        <v xml:space="preserve">
</v>
      </c>
      <c r="C112" s="32" t="str">
        <f>+INICIO!$B$7</f>
        <v>NOMBRE DEL CLUB</v>
      </c>
      <c r="D112" s="32" t="str">
        <f>+'EMBARCACIONES K2-C2'!$B$64</f>
        <v>MUJER INFANTIL K2</v>
      </c>
    </row>
    <row r="113" spans="1:4" ht="25.05" customHeight="1" x14ac:dyDescent="0.3">
      <c r="A113" s="35" t="str">
        <f>+'EMBARCACIONES K2-C2'!B73</f>
        <v xml:space="preserve">
</v>
      </c>
      <c r="B113" s="33" t="str">
        <f t="shared" si="1"/>
        <v xml:space="preserve">
</v>
      </c>
      <c r="C113" s="32" t="str">
        <f>+INICIO!$B$7</f>
        <v>NOMBRE DEL CLUB</v>
      </c>
      <c r="D113" s="32" t="str">
        <f>+'EMBARCACIONES K2-C2'!$B$72</f>
        <v>MIXTO INFANTIL K2</v>
      </c>
    </row>
    <row r="114" spans="1:4" ht="25.05" customHeight="1" x14ac:dyDescent="0.3">
      <c r="A114" s="35" t="str">
        <f>+'EMBARCACIONES K2-C2'!B74</f>
        <v xml:space="preserve">
</v>
      </c>
      <c r="B114" s="33" t="str">
        <f t="shared" si="1"/>
        <v xml:space="preserve">
</v>
      </c>
      <c r="C114" s="32" t="str">
        <f>+INICIO!$B$7</f>
        <v>NOMBRE DEL CLUB</v>
      </c>
      <c r="D114" s="32" t="str">
        <f>+'EMBARCACIONES K2-C2'!$B$72</f>
        <v>MIXTO INFANTIL K2</v>
      </c>
    </row>
    <row r="115" spans="1:4" ht="25.05" customHeight="1" x14ac:dyDescent="0.3">
      <c r="A115" s="35" t="str">
        <f>+'EMBARCACIONES K2-C2'!B75</f>
        <v xml:space="preserve">
</v>
      </c>
      <c r="B115" s="33" t="str">
        <f t="shared" si="1"/>
        <v xml:space="preserve">
</v>
      </c>
      <c r="C115" s="32" t="str">
        <f>+INICIO!$B$7</f>
        <v>NOMBRE DEL CLUB</v>
      </c>
      <c r="D115" s="32" t="str">
        <f>+'EMBARCACIONES K2-C2'!$B$72</f>
        <v>MIXTO INFANTIL K2</v>
      </c>
    </row>
    <row r="116" spans="1:4" ht="25.05" customHeight="1" x14ac:dyDescent="0.3">
      <c r="A116" s="35" t="str">
        <f>+'EMBARCACIONES K2-C2'!B76</f>
        <v xml:space="preserve">
</v>
      </c>
      <c r="B116" s="33" t="str">
        <f t="shared" si="1"/>
        <v xml:space="preserve">
</v>
      </c>
      <c r="C116" s="32" t="str">
        <f>+INICIO!$B$7</f>
        <v>NOMBRE DEL CLUB</v>
      </c>
      <c r="D116" s="32" t="str">
        <f>+'EMBARCACIONES K2-C2'!$B$72</f>
        <v>MIXTO INFANTIL K2</v>
      </c>
    </row>
    <row r="117" spans="1:4" ht="25.05" customHeight="1" x14ac:dyDescent="0.3">
      <c r="A117" s="35" t="str">
        <f>+'EMBARCACIONES K2-C2'!B77</f>
        <v xml:space="preserve">
</v>
      </c>
      <c r="B117" s="33" t="str">
        <f t="shared" si="1"/>
        <v xml:space="preserve">
</v>
      </c>
      <c r="C117" s="32" t="str">
        <f>+INICIO!$B$7</f>
        <v>NOMBRE DEL CLUB</v>
      </c>
      <c r="D117" s="32" t="str">
        <f>+'EMBARCACIONES K2-C2'!$B$72</f>
        <v>MIXTO INFANTIL K2</v>
      </c>
    </row>
    <row r="118" spans="1:4" ht="25.05" customHeight="1" x14ac:dyDescent="0.3">
      <c r="A118" s="35" t="str">
        <f>+'EMBARCACIONES K2-C2'!B78</f>
        <v xml:space="preserve">
</v>
      </c>
      <c r="B118" s="33" t="str">
        <f t="shared" si="1"/>
        <v xml:space="preserve">
</v>
      </c>
      <c r="C118" s="32" t="str">
        <f>+INICIO!$B$7</f>
        <v>NOMBRE DEL CLUB</v>
      </c>
      <c r="D118" s="32" t="str">
        <f>+'EMBARCACIONES K2-C2'!$B$72</f>
        <v>MIXTO INFANTIL K2</v>
      </c>
    </row>
    <row r="119" spans="1:4" ht="25.05" customHeight="1" x14ac:dyDescent="0.3">
      <c r="A119" s="35" t="str">
        <f>+'EMBARCACIONES K2-C2'!B79</f>
        <v xml:space="preserve">
</v>
      </c>
      <c r="B119" s="33" t="str">
        <f t="shared" si="1"/>
        <v xml:space="preserve">
</v>
      </c>
      <c r="C119" s="32" t="str">
        <f>+INICIO!$B$7</f>
        <v>NOMBRE DEL CLUB</v>
      </c>
      <c r="D119" s="32" t="str">
        <f>+'EMBARCACIONES K2-C2'!$B$72</f>
        <v>MIXTO INFANTIL K2</v>
      </c>
    </row>
    <row r="120" spans="1:4" ht="25.05" customHeight="1" x14ac:dyDescent="0.3">
      <c r="A120" s="35" t="str">
        <f>+'EMBARCACIONES K2-C2'!D57</f>
        <v xml:space="preserve">
</v>
      </c>
      <c r="B120" s="33" t="str">
        <f t="shared" si="1"/>
        <v xml:space="preserve">
</v>
      </c>
      <c r="C120" s="32" t="str">
        <f>+INICIO!$B$7</f>
        <v>NOMBRE DEL CLUB</v>
      </c>
      <c r="D120" s="32" t="str">
        <f>+'EMBARCACIONES K2-C2'!$D$56</f>
        <v>HOMBRE CADETE K2</v>
      </c>
    </row>
    <row r="121" spans="1:4" ht="25.05" customHeight="1" x14ac:dyDescent="0.3">
      <c r="A121" s="35" t="str">
        <f>+'EMBARCACIONES K2-C2'!D58</f>
        <v xml:space="preserve">
</v>
      </c>
      <c r="B121" s="33" t="str">
        <f t="shared" si="1"/>
        <v xml:space="preserve">
</v>
      </c>
      <c r="C121" s="32" t="str">
        <f>+INICIO!$B$7</f>
        <v>NOMBRE DEL CLUB</v>
      </c>
      <c r="D121" s="32" t="str">
        <f>+'EMBARCACIONES K2-C2'!$D$56</f>
        <v>HOMBRE CADETE K2</v>
      </c>
    </row>
    <row r="122" spans="1:4" ht="25.05" customHeight="1" x14ac:dyDescent="0.3">
      <c r="A122" s="35" t="str">
        <f>+'EMBARCACIONES K2-C2'!D59</f>
        <v xml:space="preserve">
</v>
      </c>
      <c r="B122" s="33" t="str">
        <f t="shared" si="1"/>
        <v xml:space="preserve">
</v>
      </c>
      <c r="C122" s="32" t="str">
        <f>+INICIO!$B$7</f>
        <v>NOMBRE DEL CLUB</v>
      </c>
      <c r="D122" s="32" t="str">
        <f>+'EMBARCACIONES K2-C2'!$D$56</f>
        <v>HOMBRE CADETE K2</v>
      </c>
    </row>
    <row r="123" spans="1:4" ht="25.05" customHeight="1" x14ac:dyDescent="0.3">
      <c r="A123" s="35" t="str">
        <f>+'EMBARCACIONES K2-C2'!D61</f>
        <v xml:space="preserve">
</v>
      </c>
      <c r="B123" s="33" t="str">
        <f t="shared" si="1"/>
        <v xml:space="preserve">
</v>
      </c>
      <c r="C123" s="32" t="str">
        <f>+INICIO!$B$7</f>
        <v>NOMBRE DEL CLUB</v>
      </c>
      <c r="D123" s="32" t="str">
        <f>+'EMBARCACIONES K2-C2'!$D$60</f>
        <v>MUJER CADETE K2</v>
      </c>
    </row>
    <row r="124" spans="1:4" ht="25.05" customHeight="1" x14ac:dyDescent="0.3">
      <c r="A124" s="35" t="str">
        <f>+'EMBARCACIONES K2-C2'!D62</f>
        <v xml:space="preserve">
</v>
      </c>
      <c r="B124" s="33" t="str">
        <f t="shared" si="1"/>
        <v xml:space="preserve">
</v>
      </c>
      <c r="C124" s="32" t="str">
        <f>+INICIO!$B$7</f>
        <v>NOMBRE DEL CLUB</v>
      </c>
      <c r="D124" s="32" t="str">
        <f>+'EMBARCACIONES K2-C2'!$D$60</f>
        <v>MUJER CADETE K2</v>
      </c>
    </row>
    <row r="125" spans="1:4" ht="25.05" customHeight="1" x14ac:dyDescent="0.3">
      <c r="A125" s="35" t="str">
        <f>+'EMBARCACIONES K2-C2'!D63</f>
        <v xml:space="preserve">
</v>
      </c>
      <c r="B125" s="33" t="str">
        <f t="shared" si="1"/>
        <v xml:space="preserve">
</v>
      </c>
      <c r="C125" s="32" t="str">
        <f>+INICIO!$B$7</f>
        <v>NOMBRE DEL CLUB</v>
      </c>
      <c r="D125" s="32" t="str">
        <f>+'EMBARCACIONES K2-C2'!$D$60</f>
        <v>MUJER CADETE K2</v>
      </c>
    </row>
    <row r="126" spans="1:4" ht="25.05" customHeight="1" x14ac:dyDescent="0.3">
      <c r="A126" s="35" t="str">
        <f>+'EMBARCACIONES K2-C2'!D65</f>
        <v xml:space="preserve">
</v>
      </c>
      <c r="B126" s="33" t="str">
        <f t="shared" si="1"/>
        <v xml:space="preserve">
</v>
      </c>
      <c r="C126" s="32" t="str">
        <f>+INICIO!$B$7</f>
        <v>NOMBRE DEL CLUB</v>
      </c>
      <c r="D126" s="32" t="str">
        <f>+'EMBARCACIONES K2-C2'!$D$64</f>
        <v>MIXTO CADETE K2</v>
      </c>
    </row>
    <row r="127" spans="1:4" ht="25.05" customHeight="1" x14ac:dyDescent="0.3">
      <c r="A127" s="35" t="str">
        <f>+'EMBARCACIONES K2-C2'!D66</f>
        <v xml:space="preserve">
</v>
      </c>
      <c r="B127" s="33" t="str">
        <f t="shared" si="1"/>
        <v xml:space="preserve">
</v>
      </c>
      <c r="C127" s="32" t="str">
        <f>+INICIO!$B$7</f>
        <v>NOMBRE DEL CLUB</v>
      </c>
      <c r="D127" s="32" t="str">
        <f>+'EMBARCACIONES K2-C2'!$D$64</f>
        <v>MIXTO CADETE K2</v>
      </c>
    </row>
    <row r="128" spans="1:4" ht="25.05" customHeight="1" x14ac:dyDescent="0.3">
      <c r="A128" s="35" t="str">
        <f>+'EMBARCACIONES K2-C2'!D67</f>
        <v xml:space="preserve">
</v>
      </c>
      <c r="B128" s="33" t="str">
        <f t="shared" si="1"/>
        <v xml:space="preserve">
</v>
      </c>
      <c r="C128" s="32" t="str">
        <f>+INICIO!$B$7</f>
        <v>NOMBRE DEL CLUB</v>
      </c>
      <c r="D128" s="32" t="str">
        <f>+'EMBARCACIONES K2-C2'!$D$64</f>
        <v>MIXTO CADETE K2</v>
      </c>
    </row>
    <row r="129" spans="1:4" ht="25.05" customHeight="1" x14ac:dyDescent="0.3">
      <c r="A129" s="35" t="str">
        <f>+'EMBARCACIONES K2-C2'!F57</f>
        <v xml:space="preserve">
</v>
      </c>
      <c r="B129" s="33" t="str">
        <f t="shared" si="1"/>
        <v xml:space="preserve">
</v>
      </c>
      <c r="C129" s="32" t="str">
        <f>+INICIO!$B$7</f>
        <v>NOMBRE DEL CLUB</v>
      </c>
      <c r="D129" s="32" t="str">
        <f>+'EMBARCACIONES K2-C2'!$F$56</f>
        <v>HOMBRE JUVENIL K2</v>
      </c>
    </row>
    <row r="130" spans="1:4" ht="25.05" customHeight="1" x14ac:dyDescent="0.3">
      <c r="A130" s="35" t="str">
        <f>+'EMBARCACIONES K2-C2'!F58</f>
        <v xml:space="preserve">
</v>
      </c>
      <c r="B130" s="33" t="str">
        <f t="shared" si="1"/>
        <v xml:space="preserve">
</v>
      </c>
      <c r="C130" s="32" t="str">
        <f>+INICIO!$B$7</f>
        <v>NOMBRE DEL CLUB</v>
      </c>
      <c r="D130" s="32" t="str">
        <f>+'EMBARCACIONES K2-C2'!$F$56</f>
        <v>HOMBRE JUVENIL K2</v>
      </c>
    </row>
    <row r="131" spans="1:4" ht="25.05" customHeight="1" x14ac:dyDescent="0.3">
      <c r="A131" s="35" t="str">
        <f>+'EMBARCACIONES K2-C2'!F59</f>
        <v xml:space="preserve">
</v>
      </c>
      <c r="B131" s="33" t="str">
        <f t="shared" ref="B131:B194" si="2">+UPPER(A131)</f>
        <v xml:space="preserve">
</v>
      </c>
      <c r="C131" s="32" t="str">
        <f>+INICIO!$B$7</f>
        <v>NOMBRE DEL CLUB</v>
      </c>
      <c r="D131" s="32" t="str">
        <f>+'EMBARCACIONES K2-C2'!$F$56</f>
        <v>HOMBRE JUVENIL K2</v>
      </c>
    </row>
    <row r="132" spans="1:4" ht="25.05" customHeight="1" x14ac:dyDescent="0.3">
      <c r="A132" s="35" t="str">
        <f>+'EMBARCACIONES K2-C2'!F61</f>
        <v xml:space="preserve">
</v>
      </c>
      <c r="B132" s="33" t="str">
        <f t="shared" si="2"/>
        <v xml:space="preserve">
</v>
      </c>
      <c r="C132" s="32" t="str">
        <f>+INICIO!$B$7</f>
        <v>NOMBRE DEL CLUB</v>
      </c>
      <c r="D132" s="32" t="str">
        <f>+'EMBARCACIONES K2-C2'!$F$60</f>
        <v>MUJER JUVENIL K2</v>
      </c>
    </row>
    <row r="133" spans="1:4" ht="25.05" customHeight="1" x14ac:dyDescent="0.3">
      <c r="A133" s="35" t="str">
        <f>+'EMBARCACIONES K2-C2'!F62</f>
        <v xml:space="preserve">
</v>
      </c>
      <c r="B133" s="33" t="str">
        <f t="shared" si="2"/>
        <v xml:space="preserve">
</v>
      </c>
      <c r="C133" s="32" t="str">
        <f>+INICIO!$B$7</f>
        <v>NOMBRE DEL CLUB</v>
      </c>
      <c r="D133" s="32" t="str">
        <f>+'EMBARCACIONES K2-C2'!$F$60</f>
        <v>MUJER JUVENIL K2</v>
      </c>
    </row>
    <row r="134" spans="1:4" ht="25.05" customHeight="1" x14ac:dyDescent="0.3">
      <c r="A134" s="35" t="str">
        <f>+'EMBARCACIONES K2-C2'!F63</f>
        <v xml:space="preserve">
</v>
      </c>
      <c r="B134" s="33" t="str">
        <f t="shared" si="2"/>
        <v xml:space="preserve">
</v>
      </c>
      <c r="C134" s="32" t="str">
        <f>+INICIO!$B$7</f>
        <v>NOMBRE DEL CLUB</v>
      </c>
      <c r="D134" s="32" t="str">
        <f>+'EMBARCACIONES K2-C2'!$F$60</f>
        <v>MUJER JUVENIL K2</v>
      </c>
    </row>
    <row r="135" spans="1:4" ht="25.05" customHeight="1" x14ac:dyDescent="0.3">
      <c r="A135" s="35" t="str">
        <f>+'EMBARCACIONES K2-C2'!F65</f>
        <v xml:space="preserve">
</v>
      </c>
      <c r="B135" s="33" t="str">
        <f t="shared" si="2"/>
        <v xml:space="preserve">
</v>
      </c>
      <c r="C135" s="32" t="str">
        <f>+INICIO!$B$7</f>
        <v>NOMBRE DEL CLUB</v>
      </c>
      <c r="D135" s="32" t="str">
        <f>+'EMBARCACIONES K2-C2'!$F$64</f>
        <v>MIXTO JUVENIL K2</v>
      </c>
    </row>
    <row r="136" spans="1:4" ht="25.05" customHeight="1" x14ac:dyDescent="0.3">
      <c r="A136" s="35" t="str">
        <f>+'EMBARCACIONES K2-C2'!F66</f>
        <v xml:space="preserve">
</v>
      </c>
      <c r="B136" s="33" t="str">
        <f t="shared" si="2"/>
        <v xml:space="preserve">
</v>
      </c>
      <c r="C136" s="32" t="str">
        <f>+INICIO!$B$7</f>
        <v>NOMBRE DEL CLUB</v>
      </c>
      <c r="D136" s="32" t="str">
        <f>+'EMBARCACIONES K2-C2'!$F$64</f>
        <v>MIXTO JUVENIL K2</v>
      </c>
    </row>
    <row r="137" spans="1:4" ht="25.05" customHeight="1" x14ac:dyDescent="0.3">
      <c r="A137" s="35" t="str">
        <f>+'EMBARCACIONES K2-C2'!F67</f>
        <v xml:space="preserve">
</v>
      </c>
      <c r="B137" s="33" t="str">
        <f t="shared" si="2"/>
        <v xml:space="preserve">
</v>
      </c>
      <c r="C137" s="32" t="str">
        <f>+INICIO!$B$7</f>
        <v>NOMBRE DEL CLUB</v>
      </c>
      <c r="D137" s="32" t="str">
        <f>+'EMBARCACIONES K2-C2'!$F$64</f>
        <v>MIXTO JUVENIL K2</v>
      </c>
    </row>
    <row r="138" spans="1:4" ht="25.05" customHeight="1" x14ac:dyDescent="0.3">
      <c r="A138" s="35" t="str">
        <f>+'EMBARCACIONES K2-C2'!H57</f>
        <v xml:space="preserve">
</v>
      </c>
      <c r="B138" s="33" t="str">
        <f t="shared" si="2"/>
        <v xml:space="preserve">
</v>
      </c>
      <c r="C138" s="32" t="str">
        <f>+INICIO!$B$7</f>
        <v>NOMBRE DEL CLUB</v>
      </c>
      <c r="D138" s="32" t="str">
        <f>+'EMBARCACIONES K2-C2'!$H$56</f>
        <v>HOMBRE SENIOR K2</v>
      </c>
    </row>
    <row r="139" spans="1:4" ht="25.05" customHeight="1" x14ac:dyDescent="0.3">
      <c r="A139" s="35" t="str">
        <f>+'EMBARCACIONES K2-C2'!H58</f>
        <v xml:space="preserve">
</v>
      </c>
      <c r="B139" s="33" t="str">
        <f t="shared" si="2"/>
        <v xml:space="preserve">
</v>
      </c>
      <c r="C139" s="32" t="str">
        <f>+INICIO!$B$7</f>
        <v>NOMBRE DEL CLUB</v>
      </c>
      <c r="D139" s="32" t="str">
        <f>+'EMBARCACIONES K2-C2'!$H$56</f>
        <v>HOMBRE SENIOR K2</v>
      </c>
    </row>
    <row r="140" spans="1:4" ht="25.05" customHeight="1" x14ac:dyDescent="0.3">
      <c r="A140" s="35" t="str">
        <f>+'EMBARCACIONES K2-C2'!H59</f>
        <v xml:space="preserve">
</v>
      </c>
      <c r="B140" s="33" t="str">
        <f t="shared" si="2"/>
        <v xml:space="preserve">
</v>
      </c>
      <c r="C140" s="32" t="str">
        <f>+INICIO!$B$7</f>
        <v>NOMBRE DEL CLUB</v>
      </c>
      <c r="D140" s="32" t="str">
        <f>+'EMBARCACIONES K2-C2'!$H$56</f>
        <v>HOMBRE SENIOR K2</v>
      </c>
    </row>
    <row r="141" spans="1:4" ht="25.05" customHeight="1" x14ac:dyDescent="0.3">
      <c r="A141" s="35" t="str">
        <f>+'EMBARCACIONES K2-C2'!H61</f>
        <v xml:space="preserve">
</v>
      </c>
      <c r="B141" s="33" t="str">
        <f t="shared" si="2"/>
        <v xml:space="preserve">
</v>
      </c>
      <c r="C141" s="32" t="str">
        <f>+INICIO!$B$7</f>
        <v>NOMBRE DEL CLUB</v>
      </c>
      <c r="D141" s="32" t="str">
        <f>+'EMBARCACIONES K2-C2'!$H$60</f>
        <v>MUJER SENIOR K2</v>
      </c>
    </row>
    <row r="142" spans="1:4" ht="25.05" customHeight="1" x14ac:dyDescent="0.3">
      <c r="A142" s="35" t="str">
        <f>+'EMBARCACIONES K2-C2'!H62</f>
        <v xml:space="preserve">
</v>
      </c>
      <c r="B142" s="33" t="str">
        <f t="shared" si="2"/>
        <v xml:space="preserve">
</v>
      </c>
      <c r="C142" s="32" t="str">
        <f>+INICIO!$B$7</f>
        <v>NOMBRE DEL CLUB</v>
      </c>
      <c r="D142" s="32" t="str">
        <f>+'EMBARCACIONES K2-C2'!$H$60</f>
        <v>MUJER SENIOR K2</v>
      </c>
    </row>
    <row r="143" spans="1:4" ht="25.05" customHeight="1" x14ac:dyDescent="0.3">
      <c r="A143" s="35" t="str">
        <f>+'EMBARCACIONES K2-C2'!H63</f>
        <v xml:space="preserve">
</v>
      </c>
      <c r="B143" s="33" t="str">
        <f t="shared" si="2"/>
        <v xml:space="preserve">
</v>
      </c>
      <c r="C143" s="32" t="str">
        <f>+INICIO!$B$7</f>
        <v>NOMBRE DEL CLUB</v>
      </c>
      <c r="D143" s="32" t="str">
        <f>+'EMBARCACIONES K2-C2'!$H$60</f>
        <v>MUJER SENIOR K2</v>
      </c>
    </row>
    <row r="144" spans="1:4" ht="25.05" customHeight="1" x14ac:dyDescent="0.3">
      <c r="A144" s="35" t="str">
        <f>+'EMBARCACIONES K2-C2'!H65</f>
        <v xml:space="preserve">
</v>
      </c>
      <c r="B144" s="33" t="str">
        <f t="shared" si="2"/>
        <v xml:space="preserve">
</v>
      </c>
      <c r="C144" s="32" t="str">
        <f>+INICIO!$B$7</f>
        <v>NOMBRE DEL CLUB</v>
      </c>
      <c r="D144" s="32" t="str">
        <f>+'EMBARCACIONES K2-C2'!$H$64</f>
        <v>MIXTO SENIOR K2</v>
      </c>
    </row>
    <row r="145" spans="1:4" ht="25.05" customHeight="1" x14ac:dyDescent="0.3">
      <c r="A145" s="35" t="str">
        <f>+'EMBARCACIONES K2-C2'!H66</f>
        <v xml:space="preserve">
</v>
      </c>
      <c r="B145" s="33" t="str">
        <f t="shared" si="2"/>
        <v xml:space="preserve">
</v>
      </c>
      <c r="C145" s="32" t="str">
        <f>+INICIO!$B$7</f>
        <v>NOMBRE DEL CLUB</v>
      </c>
      <c r="D145" s="32" t="str">
        <f>+'EMBARCACIONES K2-C2'!$H$64</f>
        <v>MIXTO SENIOR K2</v>
      </c>
    </row>
    <row r="146" spans="1:4" ht="25.05" customHeight="1" x14ac:dyDescent="0.3">
      <c r="A146" s="35" t="str">
        <f>+'EMBARCACIONES K2-C2'!H67</f>
        <v xml:space="preserve">
</v>
      </c>
      <c r="B146" s="33" t="str">
        <f t="shared" si="2"/>
        <v xml:space="preserve">
</v>
      </c>
      <c r="C146" s="32" t="str">
        <f>+INICIO!$B$7</f>
        <v>NOMBRE DEL CLUB</v>
      </c>
      <c r="D146" s="32" t="str">
        <f>+'EMBARCACIONES K2-C2'!$H$64</f>
        <v>MIXTO SENIOR K2</v>
      </c>
    </row>
    <row r="147" spans="1:4" ht="25.05" customHeight="1" x14ac:dyDescent="0.3">
      <c r="A147" s="35" t="str">
        <f>+'EMBARCACIONES K2-C2'!D73</f>
        <v xml:space="preserve">
</v>
      </c>
      <c r="B147" s="33" t="str">
        <f t="shared" si="2"/>
        <v xml:space="preserve">
</v>
      </c>
      <c r="C147" s="32" t="str">
        <f>+INICIO!$B$7</f>
        <v>NOMBRE DEL CLUB</v>
      </c>
      <c r="D147" s="32" t="str">
        <f>+'EMBARCACIONES K2-C2'!$D$72</f>
        <v>HOMBRE ABSOLUTO C2</v>
      </c>
    </row>
    <row r="148" spans="1:4" ht="25.05" customHeight="1" x14ac:dyDescent="0.3">
      <c r="A148" s="35" t="str">
        <f>+'EMBARCACIONES K2-C2'!D74</f>
        <v xml:space="preserve">
</v>
      </c>
      <c r="B148" s="33" t="str">
        <f t="shared" si="2"/>
        <v xml:space="preserve">
</v>
      </c>
      <c r="C148" s="32" t="str">
        <f>+INICIO!$B$7</f>
        <v>NOMBRE DEL CLUB</v>
      </c>
      <c r="D148" s="32" t="str">
        <f>+'EMBARCACIONES K2-C2'!$D$72</f>
        <v>HOMBRE ABSOLUTO C2</v>
      </c>
    </row>
    <row r="149" spans="1:4" ht="25.05" customHeight="1" x14ac:dyDescent="0.3">
      <c r="A149" s="35" t="str">
        <f>+'EMBARCACIONES K2-C2'!D75</f>
        <v xml:space="preserve">
</v>
      </c>
      <c r="B149" s="33" t="str">
        <f t="shared" si="2"/>
        <v xml:space="preserve">
</v>
      </c>
      <c r="C149" s="32" t="str">
        <f>+INICIO!$B$7</f>
        <v>NOMBRE DEL CLUB</v>
      </c>
      <c r="D149" s="32" t="str">
        <f>+'EMBARCACIONES K2-C2'!$D$72</f>
        <v>HOMBRE ABSOLUTO C2</v>
      </c>
    </row>
    <row r="150" spans="1:4" ht="25.05" customHeight="1" x14ac:dyDescent="0.3">
      <c r="A150" s="35" t="str">
        <f>+'EMBARCACIONES K2-C2'!F73</f>
        <v xml:space="preserve">
</v>
      </c>
      <c r="B150" s="33" t="str">
        <f t="shared" si="2"/>
        <v xml:space="preserve">
</v>
      </c>
      <c r="C150" s="32" t="str">
        <f>+INICIO!$B$7</f>
        <v>NOMBRE DEL CLUB</v>
      </c>
      <c r="D150" s="32" t="str">
        <f>+'EMBARCACIONES K2-C2'!$F$72</f>
        <v>MUJER ABSOLUTA C2</v>
      </c>
    </row>
    <row r="151" spans="1:4" ht="25.05" customHeight="1" x14ac:dyDescent="0.3">
      <c r="A151" s="35" t="str">
        <f>+'EMBARCACIONES K2-C2'!F74</f>
        <v xml:space="preserve">
</v>
      </c>
      <c r="B151" s="33" t="str">
        <f t="shared" si="2"/>
        <v xml:space="preserve">
</v>
      </c>
      <c r="C151" s="32" t="str">
        <f>+INICIO!$B$7</f>
        <v>NOMBRE DEL CLUB</v>
      </c>
      <c r="D151" s="32" t="str">
        <f>+'EMBARCACIONES K2-C2'!$F$72</f>
        <v>MUJER ABSOLUTA C2</v>
      </c>
    </row>
    <row r="152" spans="1:4" ht="25.05" customHeight="1" x14ac:dyDescent="0.3">
      <c r="A152" s="35" t="str">
        <f>+'EMBARCACIONES K2-C2'!F75</f>
        <v xml:space="preserve">
</v>
      </c>
      <c r="B152" s="33" t="str">
        <f t="shared" si="2"/>
        <v xml:space="preserve">
</v>
      </c>
      <c r="C152" s="32" t="str">
        <f>+INICIO!$B$7</f>
        <v>NOMBRE DEL CLUB</v>
      </c>
      <c r="D152" s="32" t="str">
        <f>+'EMBARCACIONES K2-C2'!$F$72</f>
        <v>MUJER ABSOLUTA C2</v>
      </c>
    </row>
    <row r="153" spans="1:4" ht="25.05" customHeight="1" x14ac:dyDescent="0.3">
      <c r="A153" s="35" t="str">
        <f>+'EMBARCACIONES K2-C2'!H73</f>
        <v xml:space="preserve">
</v>
      </c>
      <c r="B153" s="33" t="str">
        <f t="shared" si="2"/>
        <v xml:space="preserve">
</v>
      </c>
      <c r="C153" s="32" t="str">
        <f>+INICIO!$B$7</f>
        <v>NOMBRE DEL CLUB</v>
      </c>
      <c r="D153" s="32" t="str">
        <f>+'EMBARCACIONES K2-C2'!$H$72</f>
        <v>MIXTO ABSOLUTO C2</v>
      </c>
    </row>
    <row r="154" spans="1:4" ht="25.05" customHeight="1" x14ac:dyDescent="0.3">
      <c r="A154" s="35" t="str">
        <f>+'EMBARCACIONES K2-C2'!H74</f>
        <v xml:space="preserve">
</v>
      </c>
      <c r="B154" s="33" t="str">
        <f t="shared" si="2"/>
        <v xml:space="preserve">
</v>
      </c>
      <c r="C154" s="32" t="str">
        <f>+INICIO!$B$7</f>
        <v>NOMBRE DEL CLUB</v>
      </c>
      <c r="D154" s="32" t="str">
        <f>+'EMBARCACIONES K2-C2'!$H$72</f>
        <v>MIXTO ABSOLUTO C2</v>
      </c>
    </row>
    <row r="155" spans="1:4" ht="25.05" customHeight="1" x14ac:dyDescent="0.3">
      <c r="A155" s="35" t="str">
        <f>+'EMBARCACIONES K2-C2'!H75</f>
        <v xml:space="preserve">
</v>
      </c>
      <c r="B155" s="33" t="str">
        <f t="shared" si="2"/>
        <v xml:space="preserve">
</v>
      </c>
      <c r="C155" s="32" t="str">
        <f>+INICIO!$B$7</f>
        <v>NOMBRE DEL CLUB</v>
      </c>
      <c r="D155" s="32" t="str">
        <f>+'EMBARCACIONES K2-C2'!$H$72</f>
        <v>MIXTO ABSOLUTO C2</v>
      </c>
    </row>
    <row r="156" spans="1:4" ht="25.05" customHeight="1" x14ac:dyDescent="0.3">
      <c r="A156" s="35" t="str">
        <f>+'EMBARCACIONES K2-C2'!J57</f>
        <v xml:space="preserve">
</v>
      </c>
      <c r="B156" s="33" t="str">
        <f t="shared" si="2"/>
        <v xml:space="preserve">
</v>
      </c>
      <c r="C156" s="32" t="str">
        <f>+INICIO!$B$7</f>
        <v>NOMBRE DEL CLUB</v>
      </c>
      <c r="D156" s="32" t="str">
        <f>+'EMBARCACIONES K2-C2'!$J$56</f>
        <v>HOMBRE VETERANO A K2</v>
      </c>
    </row>
    <row r="157" spans="1:4" ht="25.05" customHeight="1" x14ac:dyDescent="0.3">
      <c r="A157" s="35" t="str">
        <f>+'EMBARCACIONES K2-C2'!J58</f>
        <v xml:space="preserve">
</v>
      </c>
      <c r="B157" s="33" t="str">
        <f t="shared" si="2"/>
        <v xml:space="preserve">
</v>
      </c>
      <c r="C157" s="32" t="str">
        <f>+INICIO!$B$7</f>
        <v>NOMBRE DEL CLUB</v>
      </c>
      <c r="D157" s="32" t="str">
        <f>+'EMBARCACIONES K2-C2'!$J$56</f>
        <v>HOMBRE VETERANO A K2</v>
      </c>
    </row>
    <row r="158" spans="1:4" ht="25.05" customHeight="1" x14ac:dyDescent="0.3">
      <c r="A158" s="35" t="str">
        <f>+'EMBARCACIONES K2-C2'!J59</f>
        <v xml:space="preserve">
</v>
      </c>
      <c r="B158" s="33" t="str">
        <f t="shared" si="2"/>
        <v xml:space="preserve">
</v>
      </c>
      <c r="C158" s="32" t="str">
        <f>+INICIO!$B$7</f>
        <v>NOMBRE DEL CLUB</v>
      </c>
      <c r="D158" s="32" t="str">
        <f>+'EMBARCACIONES K2-C2'!$J$56</f>
        <v>HOMBRE VETERANO A K2</v>
      </c>
    </row>
    <row r="159" spans="1:4" ht="25.05" customHeight="1" x14ac:dyDescent="0.3">
      <c r="A159" s="35" t="str">
        <f>+'EMBARCACIONES K2-C2'!J61</f>
        <v xml:space="preserve">
</v>
      </c>
      <c r="B159" s="33" t="str">
        <f t="shared" si="2"/>
        <v xml:space="preserve">
</v>
      </c>
      <c r="C159" s="32" t="str">
        <f>+INICIO!$B$7</f>
        <v>NOMBRE DEL CLUB</v>
      </c>
      <c r="D159" s="32" t="str">
        <f>+'EMBARCACIONES K2-C2'!$J$60</f>
        <v>HOMBRE VETERANO B K2</v>
      </c>
    </row>
    <row r="160" spans="1:4" ht="25.05" customHeight="1" x14ac:dyDescent="0.3">
      <c r="A160" s="35" t="str">
        <f>+'EMBARCACIONES K2-C2'!J62</f>
        <v xml:space="preserve">
</v>
      </c>
      <c r="B160" s="33" t="str">
        <f t="shared" si="2"/>
        <v xml:space="preserve">
</v>
      </c>
      <c r="C160" s="32" t="str">
        <f>+INICIO!$B$7</f>
        <v>NOMBRE DEL CLUB</v>
      </c>
      <c r="D160" s="32" t="str">
        <f>+'EMBARCACIONES K2-C2'!$J$60</f>
        <v>HOMBRE VETERANO B K2</v>
      </c>
    </row>
    <row r="161" spans="1:4" ht="25.05" customHeight="1" x14ac:dyDescent="0.3">
      <c r="A161" s="35" t="str">
        <f>+'EMBARCACIONES K2-C2'!J63</f>
        <v xml:space="preserve">
</v>
      </c>
      <c r="B161" s="33" t="str">
        <f t="shared" si="2"/>
        <v xml:space="preserve">
</v>
      </c>
      <c r="C161" s="32" t="str">
        <f>+INICIO!$B$7</f>
        <v>NOMBRE DEL CLUB</v>
      </c>
      <c r="D161" s="32" t="str">
        <f>+'EMBARCACIONES K2-C2'!$J$60</f>
        <v>HOMBRE VETERANO B K2</v>
      </c>
    </row>
    <row r="162" spans="1:4" ht="25.05" customHeight="1" x14ac:dyDescent="0.3">
      <c r="A162" s="35" t="str">
        <f>+'EMBARCACIONES K2-C2'!J65</f>
        <v xml:space="preserve">
</v>
      </c>
      <c r="B162" s="33" t="str">
        <f t="shared" si="2"/>
        <v xml:space="preserve">
</v>
      </c>
      <c r="C162" s="32" t="str">
        <f>+INICIO!$B$7</f>
        <v>NOMBRE DEL CLUB</v>
      </c>
      <c r="D162" s="32" t="str">
        <f>+'EMBARCACIONES K2-C2'!$J$64</f>
        <v>HOMBRE VETERANO C K2</v>
      </c>
    </row>
    <row r="163" spans="1:4" ht="25.05" customHeight="1" x14ac:dyDescent="0.3">
      <c r="A163" s="35" t="str">
        <f>+'EMBARCACIONES K2-C2'!J66</f>
        <v xml:space="preserve">
</v>
      </c>
      <c r="B163" s="33" t="str">
        <f t="shared" si="2"/>
        <v xml:space="preserve">
</v>
      </c>
      <c r="C163" s="32" t="str">
        <f>+INICIO!$B$7</f>
        <v>NOMBRE DEL CLUB</v>
      </c>
      <c r="D163" s="32" t="str">
        <f>+'EMBARCACIONES K2-C2'!$J$64</f>
        <v>HOMBRE VETERANO C K2</v>
      </c>
    </row>
    <row r="164" spans="1:4" ht="25.05" customHeight="1" x14ac:dyDescent="0.3">
      <c r="A164" s="35" t="str">
        <f>+'EMBARCACIONES K2-C2'!J67</f>
        <v xml:space="preserve">
</v>
      </c>
      <c r="B164" s="33" t="str">
        <f t="shared" si="2"/>
        <v xml:space="preserve">
</v>
      </c>
      <c r="C164" s="32" t="str">
        <f>+INICIO!$B$7</f>
        <v>NOMBRE DEL CLUB</v>
      </c>
      <c r="D164" s="32" t="str">
        <f>+'EMBARCACIONES K2-C2'!$J$64</f>
        <v>HOMBRE VETERANO C K2</v>
      </c>
    </row>
    <row r="165" spans="1:4" ht="25.05" customHeight="1" x14ac:dyDescent="0.3">
      <c r="A165" s="35" t="str">
        <f>+'EMBARCACIONES K2-C2'!D69</f>
        <v xml:space="preserve">
</v>
      </c>
      <c r="B165" s="33" t="str">
        <f t="shared" si="2"/>
        <v xml:space="preserve">
</v>
      </c>
      <c r="C165" s="32" t="str">
        <f>+INICIO!$B$7</f>
        <v>NOMBRE DEL CLUB</v>
      </c>
      <c r="D165" s="32" t="str">
        <f>+'EMBARCACIONES K2-C2'!$D$68</f>
        <v>MUJER VETERANA &lt;50 K2</v>
      </c>
    </row>
    <row r="166" spans="1:4" ht="25.05" customHeight="1" x14ac:dyDescent="0.3">
      <c r="A166" s="35" t="str">
        <f>+'EMBARCACIONES K2-C2'!D70</f>
        <v xml:space="preserve">
</v>
      </c>
      <c r="B166" s="33" t="str">
        <f t="shared" si="2"/>
        <v xml:space="preserve">
</v>
      </c>
      <c r="C166" s="32" t="str">
        <f>+INICIO!$B$7</f>
        <v>NOMBRE DEL CLUB</v>
      </c>
      <c r="D166" s="32" t="str">
        <f>+'EMBARCACIONES K2-C2'!$D$68</f>
        <v>MUJER VETERANA &lt;50 K2</v>
      </c>
    </row>
    <row r="167" spans="1:4" ht="25.05" customHeight="1" x14ac:dyDescent="0.3">
      <c r="A167" s="35" t="str">
        <f>+'EMBARCACIONES K2-C2'!D71</f>
        <v xml:space="preserve">
</v>
      </c>
      <c r="B167" s="33" t="str">
        <f t="shared" si="2"/>
        <v xml:space="preserve">
</v>
      </c>
      <c r="C167" s="32" t="str">
        <f>+INICIO!$B$7</f>
        <v>NOMBRE DEL CLUB</v>
      </c>
      <c r="D167" s="32" t="str">
        <f>+'EMBARCACIONES K2-C2'!$D$68</f>
        <v>MUJER VETERANA &lt;50 K2</v>
      </c>
    </row>
    <row r="168" spans="1:4" ht="25.05" customHeight="1" x14ac:dyDescent="0.3">
      <c r="A168" s="35" t="str">
        <f>+'EMBARCACIONES K2-C2'!F69</f>
        <v xml:space="preserve">
</v>
      </c>
      <c r="B168" s="33" t="str">
        <f t="shared" si="2"/>
        <v xml:space="preserve">
</v>
      </c>
      <c r="C168" s="32" t="str">
        <f>+INICIO!$B$7</f>
        <v>NOMBRE DEL CLUB</v>
      </c>
      <c r="D168" s="32" t="str">
        <f>+'EMBARCACIONES K2-C2'!$F$68</f>
        <v>MUJER VETERANA &gt;50 K2</v>
      </c>
    </row>
    <row r="169" spans="1:4" ht="25.05" customHeight="1" x14ac:dyDescent="0.3">
      <c r="A169" s="35" t="str">
        <f>+'EMBARCACIONES K2-C2'!F70</f>
        <v xml:space="preserve">
</v>
      </c>
      <c r="B169" s="33" t="str">
        <f t="shared" si="2"/>
        <v xml:space="preserve">
</v>
      </c>
      <c r="C169" s="32" t="str">
        <f>+INICIO!$B$7</f>
        <v>NOMBRE DEL CLUB</v>
      </c>
      <c r="D169" s="32" t="str">
        <f>+'EMBARCACIONES K2-C2'!$F$68</f>
        <v>MUJER VETERANA &gt;50 K2</v>
      </c>
    </row>
    <row r="170" spans="1:4" ht="25.05" customHeight="1" x14ac:dyDescent="0.3">
      <c r="A170" s="35" t="str">
        <f>+'EMBARCACIONES K2-C2'!F71</f>
        <v xml:space="preserve">
</v>
      </c>
      <c r="B170" s="33" t="str">
        <f t="shared" si="2"/>
        <v xml:space="preserve">
</v>
      </c>
      <c r="C170" s="32" t="str">
        <f>+INICIO!$B$7</f>
        <v>NOMBRE DEL CLUB</v>
      </c>
      <c r="D170" s="32" t="str">
        <f>+'EMBARCACIONES K2-C2'!$F$68</f>
        <v>MUJER VETERANA &gt;50 K2</v>
      </c>
    </row>
    <row r="171" spans="1:4" ht="25.05" customHeight="1" x14ac:dyDescent="0.3">
      <c r="A171" s="35" t="str">
        <f>+'EMBARCACIONES K2-C2'!H69</f>
        <v xml:space="preserve">
</v>
      </c>
      <c r="B171" s="33" t="str">
        <f t="shared" si="2"/>
        <v xml:space="preserve">
</v>
      </c>
      <c r="C171" s="32" t="str">
        <f>+INICIO!$B$7</f>
        <v>NOMBRE DEL CLUB</v>
      </c>
      <c r="D171" s="32" t="str">
        <f>+'EMBARCACIONES K2-C2'!$H$68</f>
        <v>MIXTO VETERANO K2</v>
      </c>
    </row>
    <row r="172" spans="1:4" ht="25.05" customHeight="1" x14ac:dyDescent="0.3">
      <c r="A172" s="35" t="str">
        <f>+'EMBARCACIONES K2-C2'!H70</f>
        <v xml:space="preserve">
</v>
      </c>
      <c r="B172" s="33" t="str">
        <f t="shared" si="2"/>
        <v xml:space="preserve">
</v>
      </c>
      <c r="C172" s="32" t="str">
        <f>+INICIO!$B$7</f>
        <v>NOMBRE DEL CLUB</v>
      </c>
      <c r="D172" s="32" t="str">
        <f>+'EMBARCACIONES K2-C2'!$H$68</f>
        <v>MIXTO VETERANO K2</v>
      </c>
    </row>
    <row r="173" spans="1:4" ht="25.05" customHeight="1" x14ac:dyDescent="0.3">
      <c r="A173" s="35" t="str">
        <f>+'EMBARCACIONES K2-C2'!H71</f>
        <v xml:space="preserve">
</v>
      </c>
      <c r="B173" s="33" t="str">
        <f t="shared" si="2"/>
        <v xml:space="preserve">
</v>
      </c>
      <c r="C173" s="32" t="str">
        <f>+INICIO!$B$7</f>
        <v>NOMBRE DEL CLUB</v>
      </c>
      <c r="D173" s="32" t="str">
        <f>+'EMBARCACIONES K2-C2'!$H$68</f>
        <v>MIXTO VETERANO K2</v>
      </c>
    </row>
    <row r="174" spans="1:4" ht="25.05" customHeight="1" x14ac:dyDescent="0.3">
      <c r="A174" s="35" t="str">
        <f>+'EMBARCACIONES K2-C2'!D77</f>
        <v xml:space="preserve">
</v>
      </c>
      <c r="B174" s="33" t="str">
        <f t="shared" si="2"/>
        <v xml:space="preserve">
</v>
      </c>
      <c r="C174" s="32" t="str">
        <f>+INICIO!$B$7</f>
        <v>NOMBRE DEL CLUB</v>
      </c>
      <c r="D174" s="32" t="str">
        <f>+'EMBARCACIONES K2-C2'!$D$76</f>
        <v>HOMBRE K2 INCLUSIVO</v>
      </c>
    </row>
    <row r="175" spans="1:4" ht="25.05" customHeight="1" x14ac:dyDescent="0.3">
      <c r="A175" s="35" t="str">
        <f>+'EMBARCACIONES K2-C2'!D78</f>
        <v xml:space="preserve">
</v>
      </c>
      <c r="B175" s="33" t="str">
        <f t="shared" si="2"/>
        <v xml:space="preserve">
</v>
      </c>
      <c r="C175" s="32" t="str">
        <f>+INICIO!$B$7</f>
        <v>NOMBRE DEL CLUB</v>
      </c>
      <c r="D175" s="32" t="str">
        <f>+'EMBARCACIONES K2-C2'!$D$76</f>
        <v>HOMBRE K2 INCLUSIVO</v>
      </c>
    </row>
    <row r="176" spans="1:4" ht="25.05" customHeight="1" x14ac:dyDescent="0.3">
      <c r="A176" s="35" t="str">
        <f>+'EMBARCACIONES K2-C2'!D79</f>
        <v xml:space="preserve">
</v>
      </c>
      <c r="B176" s="33" t="str">
        <f t="shared" si="2"/>
        <v xml:space="preserve">
</v>
      </c>
      <c r="C176" s="32" t="str">
        <f>+INICIO!$B$7</f>
        <v>NOMBRE DEL CLUB</v>
      </c>
      <c r="D176" s="32" t="str">
        <f>+'EMBARCACIONES K2-C2'!$D$76</f>
        <v>HOMBRE K2 INCLUSIVO</v>
      </c>
    </row>
    <row r="177" spans="1:4" ht="25.05" customHeight="1" x14ac:dyDescent="0.3">
      <c r="A177" s="35" t="str">
        <f>+'EMBARCACIONES K2-C2'!F77</f>
        <v xml:space="preserve">
</v>
      </c>
      <c r="B177" s="33" t="str">
        <f t="shared" si="2"/>
        <v xml:space="preserve">
</v>
      </c>
      <c r="C177" s="32" t="str">
        <f>+INICIO!$B$7</f>
        <v>NOMBRE DEL CLUB</v>
      </c>
      <c r="D177" s="32" t="str">
        <f>+'EMBARCACIONES K2-C2'!$F$76</f>
        <v>MUJER K2 INCLUSIVO</v>
      </c>
    </row>
    <row r="178" spans="1:4" ht="25.05" customHeight="1" x14ac:dyDescent="0.3">
      <c r="A178" s="35" t="str">
        <f>+'EMBARCACIONES K2-C2'!F78</f>
        <v xml:space="preserve">
</v>
      </c>
      <c r="B178" s="33" t="str">
        <f t="shared" si="2"/>
        <v xml:space="preserve">
</v>
      </c>
      <c r="C178" s="32" t="str">
        <f>+INICIO!$B$7</f>
        <v>NOMBRE DEL CLUB</v>
      </c>
      <c r="D178" s="32" t="str">
        <f>+'EMBARCACIONES K2-C2'!$F$76</f>
        <v>MUJER K2 INCLUSIVO</v>
      </c>
    </row>
    <row r="179" spans="1:4" ht="25.05" customHeight="1" x14ac:dyDescent="0.3">
      <c r="A179" s="35" t="str">
        <f>+'EMBARCACIONES K2-C2'!F79</f>
        <v xml:space="preserve">
</v>
      </c>
      <c r="B179" s="33" t="str">
        <f t="shared" si="2"/>
        <v xml:space="preserve">
</v>
      </c>
      <c r="C179" s="32" t="str">
        <f>+INICIO!$B$7</f>
        <v>NOMBRE DEL CLUB</v>
      </c>
      <c r="D179" s="32" t="str">
        <f>+'EMBARCACIONES K2-C2'!$F$76</f>
        <v>MUJER K2 INCLUSIVO</v>
      </c>
    </row>
    <row r="180" spans="1:4" ht="25.05" customHeight="1" x14ac:dyDescent="0.3">
      <c r="A180" s="35" t="str">
        <f>+'EMBARCACIONES K2-C2'!H77</f>
        <v xml:space="preserve">
</v>
      </c>
      <c r="B180" s="33" t="str">
        <f t="shared" si="2"/>
        <v xml:space="preserve">
</v>
      </c>
      <c r="C180" s="32" t="str">
        <f>+INICIO!$B$7</f>
        <v>NOMBRE DEL CLUB</v>
      </c>
      <c r="D180" s="32" t="str">
        <f>+'EMBARCACIONES K2-C2'!$H$76</f>
        <v>MIXTO K2 INCLUSIVO</v>
      </c>
    </row>
    <row r="181" spans="1:4" ht="25.05" customHeight="1" x14ac:dyDescent="0.3">
      <c r="A181" s="35" t="str">
        <f>+'EMBARCACIONES K2-C2'!H78</f>
        <v xml:space="preserve">
</v>
      </c>
      <c r="B181" s="33" t="str">
        <f t="shared" si="2"/>
        <v xml:space="preserve">
</v>
      </c>
      <c r="C181" s="32" t="str">
        <f>+INICIO!$B$7</f>
        <v>NOMBRE DEL CLUB</v>
      </c>
      <c r="D181" s="32" t="str">
        <f>+'EMBARCACIONES K2-C2'!$H$76</f>
        <v>MIXTO K2 INCLUSIVO</v>
      </c>
    </row>
    <row r="182" spans="1:4" ht="25.05" customHeight="1" x14ac:dyDescent="0.3">
      <c r="A182" s="35" t="str">
        <f>+'EMBARCACIONES K2-C2'!H79</f>
        <v xml:space="preserve">
</v>
      </c>
      <c r="B182" s="33" t="str">
        <f t="shared" si="2"/>
        <v xml:space="preserve">
</v>
      </c>
      <c r="C182" s="32" t="str">
        <f>+INICIO!$B$7</f>
        <v>NOMBRE DEL CLUB</v>
      </c>
      <c r="D182" s="32" t="str">
        <f>+'EMBARCACIONES K2-C2'!$H$76</f>
        <v>MIXTO K2 INCLUSIVO</v>
      </c>
    </row>
    <row r="183" spans="1:4" ht="45" customHeight="1" x14ac:dyDescent="0.3">
      <c r="A183" s="35" t="str">
        <f>+'EMBARCACIONES K4'!B37</f>
        <v xml:space="preserve">
</v>
      </c>
      <c r="B183" s="33" t="str">
        <f t="shared" si="2"/>
        <v xml:space="preserve">
</v>
      </c>
      <c r="C183" s="32" t="str">
        <f>+INICIO!$B$7</f>
        <v>NOMBRE DEL CLUB</v>
      </c>
      <c r="D183" s="32" t="str">
        <f>+'EMBARCACIONES K4'!$B$36</f>
        <v>HOMBRE CADETE K4</v>
      </c>
    </row>
    <row r="184" spans="1:4" ht="45" customHeight="1" x14ac:dyDescent="0.3">
      <c r="A184" s="35" t="str">
        <f>+'EMBARCACIONES K4'!B38</f>
        <v xml:space="preserve">
</v>
      </c>
      <c r="B184" s="33" t="str">
        <f t="shared" si="2"/>
        <v xml:space="preserve">
</v>
      </c>
      <c r="C184" s="32" t="str">
        <f>+INICIO!$B$7</f>
        <v>NOMBRE DEL CLUB</v>
      </c>
      <c r="D184" s="32" t="str">
        <f>+'EMBARCACIONES K4'!$B$36</f>
        <v>HOMBRE CADETE K4</v>
      </c>
    </row>
    <row r="185" spans="1:4" ht="45" customHeight="1" x14ac:dyDescent="0.3">
      <c r="A185" s="35" t="str">
        <f>+'EMBARCACIONES K4'!B39</f>
        <v xml:space="preserve">
</v>
      </c>
      <c r="B185" s="33" t="str">
        <f t="shared" si="2"/>
        <v xml:space="preserve">
</v>
      </c>
      <c r="C185" s="32" t="str">
        <f>+INICIO!$B$7</f>
        <v>NOMBRE DEL CLUB</v>
      </c>
      <c r="D185" s="32" t="str">
        <f>+'EMBARCACIONES K4'!$B$36</f>
        <v>HOMBRE CADETE K4</v>
      </c>
    </row>
    <row r="186" spans="1:4" ht="45" customHeight="1" x14ac:dyDescent="0.3">
      <c r="A186" s="35" t="str">
        <f>+'EMBARCACIONES K4'!D37</f>
        <v xml:space="preserve">
</v>
      </c>
      <c r="B186" s="33" t="str">
        <f t="shared" si="2"/>
        <v xml:space="preserve">
</v>
      </c>
      <c r="C186" s="32" t="str">
        <f>+INICIO!$B$7</f>
        <v>NOMBRE DEL CLUB</v>
      </c>
      <c r="D186" s="32" t="str">
        <f>+'EMBARCACIONES K4'!$D$36</f>
        <v>HOMBRE JUVENIL K4</v>
      </c>
    </row>
    <row r="187" spans="1:4" ht="45" customHeight="1" x14ac:dyDescent="0.3">
      <c r="A187" s="35" t="str">
        <f>+'EMBARCACIONES K4'!D38</f>
        <v xml:space="preserve">
</v>
      </c>
      <c r="B187" s="33" t="str">
        <f t="shared" si="2"/>
        <v xml:space="preserve">
</v>
      </c>
      <c r="C187" s="32" t="str">
        <f>+INICIO!$B$7</f>
        <v>NOMBRE DEL CLUB</v>
      </c>
      <c r="D187" s="32" t="str">
        <f>+'EMBARCACIONES K4'!$D$36</f>
        <v>HOMBRE JUVENIL K4</v>
      </c>
    </row>
    <row r="188" spans="1:4" ht="45" customHeight="1" x14ac:dyDescent="0.3">
      <c r="A188" s="35" t="str">
        <f>+'EMBARCACIONES K4'!D39</f>
        <v xml:space="preserve">
</v>
      </c>
      <c r="B188" s="33" t="str">
        <f t="shared" si="2"/>
        <v xml:space="preserve">
</v>
      </c>
      <c r="C188" s="32" t="str">
        <f>+INICIO!$B$7</f>
        <v>NOMBRE DEL CLUB</v>
      </c>
      <c r="D188" s="32" t="str">
        <f>+'EMBARCACIONES K4'!$D$36</f>
        <v>HOMBRE JUVENIL K4</v>
      </c>
    </row>
    <row r="189" spans="1:4" ht="45" customHeight="1" x14ac:dyDescent="0.3">
      <c r="A189" s="35" t="str">
        <f>+'EMBARCACIONES K4'!F37</f>
        <v xml:space="preserve">
</v>
      </c>
      <c r="B189" s="33" t="str">
        <f t="shared" si="2"/>
        <v xml:space="preserve">
</v>
      </c>
      <c r="C189" s="32" t="str">
        <f>+INICIO!$B$7</f>
        <v>NOMBRE DEL CLUB</v>
      </c>
      <c r="D189" s="32" t="str">
        <f>+'EMBARCACIONES K4'!$F$36</f>
        <v>HOMBRE SENIOR K4</v>
      </c>
    </row>
    <row r="190" spans="1:4" ht="45" customHeight="1" x14ac:dyDescent="0.3">
      <c r="A190" s="35" t="str">
        <f>+'EMBARCACIONES K4'!F38</f>
        <v xml:space="preserve">
</v>
      </c>
      <c r="B190" s="33" t="str">
        <f t="shared" si="2"/>
        <v xml:space="preserve">
</v>
      </c>
      <c r="C190" s="32" t="str">
        <f>+INICIO!$B$7</f>
        <v>NOMBRE DEL CLUB</v>
      </c>
      <c r="D190" s="32" t="str">
        <f>+'EMBARCACIONES K4'!$F$36</f>
        <v>HOMBRE SENIOR K4</v>
      </c>
    </row>
    <row r="191" spans="1:4" ht="45" customHeight="1" x14ac:dyDescent="0.3">
      <c r="A191" s="35" t="str">
        <f>+'EMBARCACIONES K4'!F39</f>
        <v xml:space="preserve">
</v>
      </c>
      <c r="B191" s="33" t="str">
        <f t="shared" si="2"/>
        <v xml:space="preserve">
</v>
      </c>
      <c r="C191" s="32" t="str">
        <f>+INICIO!$B$7</f>
        <v>NOMBRE DEL CLUB</v>
      </c>
      <c r="D191" s="32" t="str">
        <f>+'EMBARCACIONES K4'!$F$36</f>
        <v>HOMBRE SENIOR K4</v>
      </c>
    </row>
    <row r="192" spans="1:4" ht="45" customHeight="1" x14ac:dyDescent="0.3">
      <c r="A192" s="35" t="str">
        <f>+'EMBARCACIONES K4'!H37</f>
        <v xml:space="preserve">
</v>
      </c>
      <c r="B192" s="33" t="str">
        <f t="shared" si="2"/>
        <v xml:space="preserve">
</v>
      </c>
      <c r="C192" s="32" t="str">
        <f>+INICIO!$B$7</f>
        <v>NOMBRE DEL CLUB</v>
      </c>
      <c r="D192" s="32" t="str">
        <f>+'EMBARCACIONES K4'!$H$36</f>
        <v>HOMBRE VETERANO K4</v>
      </c>
    </row>
    <row r="193" spans="1:4" ht="45" customHeight="1" x14ac:dyDescent="0.3">
      <c r="A193" s="35" t="str">
        <f>+'EMBARCACIONES K4'!H38</f>
        <v xml:space="preserve">
</v>
      </c>
      <c r="B193" s="33" t="str">
        <f t="shared" si="2"/>
        <v xml:space="preserve">
</v>
      </c>
      <c r="C193" s="32" t="str">
        <f>+INICIO!$B$7</f>
        <v>NOMBRE DEL CLUB</v>
      </c>
      <c r="D193" s="32" t="str">
        <f>+'EMBARCACIONES K4'!$H$36</f>
        <v>HOMBRE VETERANO K4</v>
      </c>
    </row>
    <row r="194" spans="1:4" ht="45" customHeight="1" x14ac:dyDescent="0.3">
      <c r="A194" s="35" t="str">
        <f>+'EMBARCACIONES K4'!H39</f>
        <v xml:space="preserve">
</v>
      </c>
      <c r="B194" s="33" t="str">
        <f t="shared" si="2"/>
        <v xml:space="preserve">
</v>
      </c>
      <c r="C194" s="32" t="str">
        <f>+INICIO!$B$7</f>
        <v>NOMBRE DEL CLUB</v>
      </c>
      <c r="D194" s="32" t="str">
        <f>+'EMBARCACIONES K4'!$H$36</f>
        <v>HOMBRE VETERANO K4</v>
      </c>
    </row>
    <row r="195" spans="1:4" ht="45" customHeight="1" x14ac:dyDescent="0.3">
      <c r="A195" s="35" t="str">
        <f>+'EMBARCACIONES K4'!D41</f>
        <v xml:space="preserve">
</v>
      </c>
      <c r="B195" s="33" t="str">
        <f t="shared" ref="B195:B200" si="3">+UPPER(A195)</f>
        <v xml:space="preserve">
</v>
      </c>
      <c r="C195" s="32" t="str">
        <f>+INICIO!$B$7</f>
        <v>NOMBRE DEL CLUB</v>
      </c>
      <c r="D195" s="32" t="str">
        <f>+'EMBARCACIONES K4'!$D$40</f>
        <v>MUJER ABSOLUTA K4</v>
      </c>
    </row>
    <row r="196" spans="1:4" ht="45" customHeight="1" x14ac:dyDescent="0.3">
      <c r="A196" s="35" t="str">
        <f>+'EMBARCACIONES K4'!D42</f>
        <v xml:space="preserve">
</v>
      </c>
      <c r="B196" s="33" t="str">
        <f t="shared" si="3"/>
        <v xml:space="preserve">
</v>
      </c>
      <c r="C196" s="32" t="str">
        <f>+INICIO!$B$7</f>
        <v>NOMBRE DEL CLUB</v>
      </c>
      <c r="D196" s="32" t="str">
        <f>+'EMBARCACIONES K4'!$D$40</f>
        <v>MUJER ABSOLUTA K4</v>
      </c>
    </row>
    <row r="197" spans="1:4" ht="45" customHeight="1" x14ac:dyDescent="0.3">
      <c r="A197" s="35" t="str">
        <f>+'EMBARCACIONES K4'!D43</f>
        <v xml:space="preserve">
</v>
      </c>
      <c r="B197" s="33" t="str">
        <f t="shared" si="3"/>
        <v xml:space="preserve">
</v>
      </c>
      <c r="C197" s="32" t="str">
        <f>+INICIO!$B$7</f>
        <v>NOMBRE DEL CLUB</v>
      </c>
      <c r="D197" s="32" t="str">
        <f>+'EMBARCACIONES K4'!$D$40</f>
        <v>MUJER ABSOLUTA K4</v>
      </c>
    </row>
    <row r="198" spans="1:4" ht="45" customHeight="1" x14ac:dyDescent="0.3">
      <c r="A198" s="35" t="str">
        <f>+'EMBARCACIONES K4'!F41</f>
        <v xml:space="preserve">
</v>
      </c>
      <c r="B198" s="33" t="str">
        <f t="shared" si="3"/>
        <v xml:space="preserve">
</v>
      </c>
      <c r="C198" s="32" t="str">
        <f>+INICIO!$B$7</f>
        <v>NOMBRE DEL CLUB</v>
      </c>
      <c r="D198" s="32" t="str">
        <f>+'EMBARCACIONES K4'!$F$40</f>
        <v>MIXTO ABSOLUTO K4</v>
      </c>
    </row>
    <row r="199" spans="1:4" ht="45" customHeight="1" x14ac:dyDescent="0.3">
      <c r="A199" s="35" t="str">
        <f>+'EMBARCACIONES K4'!F42</f>
        <v xml:space="preserve">
</v>
      </c>
      <c r="B199" s="33" t="str">
        <f t="shared" si="3"/>
        <v xml:space="preserve">
</v>
      </c>
      <c r="C199" s="32" t="str">
        <f>+INICIO!$B$7</f>
        <v>NOMBRE DEL CLUB</v>
      </c>
      <c r="D199" s="32" t="str">
        <f>+'EMBARCACIONES K4'!$F$40</f>
        <v>MIXTO ABSOLUTO K4</v>
      </c>
    </row>
    <row r="200" spans="1:4" ht="45" customHeight="1" x14ac:dyDescent="0.3">
      <c r="A200" s="35" t="str">
        <f>+'EMBARCACIONES K4'!F43</f>
        <v xml:space="preserve">
</v>
      </c>
      <c r="B200" s="33" t="str">
        <f t="shared" si="3"/>
        <v xml:space="preserve">
</v>
      </c>
      <c r="C200" s="32" t="str">
        <f>+INICIO!$B$7</f>
        <v>NOMBRE DEL CLUB</v>
      </c>
      <c r="D200" s="32" t="str">
        <f>+'EMBARCACIONES K4'!$F$40</f>
        <v>MIXTO ABSOLUTO K4</v>
      </c>
    </row>
  </sheetData>
  <sheetProtection algorithmName="SHA-512" hashValue="MnhPwLj20G693R21/qBBLG9vrnX2rKyHK4xoeiGt3yGqffqfTjb/IWM5Xj1MYj+Ue577M3i2qBdnEGflkSRruw==" saltValue="mfxVD+WsJIuswf69UtJeXg==" spinCount="100000" sheet="1" objects="1" scenarios="1" selectLockedCells="1" selectUnlockedCells="1"/>
  <pageMargins left="0.25" right="0.25" top="0.75" bottom="0.75" header="0.3" footer="0.3"/>
  <pageSetup paperSize="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6</vt:i4>
      </vt:variant>
    </vt:vector>
  </HeadingPairs>
  <TitlesOfParts>
    <vt:vector size="13" baseType="lpstr">
      <vt:lpstr>INICIO</vt:lpstr>
      <vt:lpstr>PARTICIPANTES</vt:lpstr>
      <vt:lpstr>AUXILIAR LISTAS</vt:lpstr>
      <vt:lpstr>EMBARCACIONES K1-C1</vt:lpstr>
      <vt:lpstr>EMBARCACIONES K2-C2</vt:lpstr>
      <vt:lpstr>EMBARCACIONES K4</vt:lpstr>
      <vt:lpstr>EXPORT</vt:lpstr>
      <vt:lpstr>'EMBARCACIONES K1-C1'!Àrea_d'impressió</vt:lpstr>
      <vt:lpstr>'EMBARCACIONES K2-C2'!Àrea_d'impressió</vt:lpstr>
      <vt:lpstr>'EMBARCACIONES K4'!Àrea_d'impressió</vt:lpstr>
      <vt:lpstr>EXPORT!Àrea_d'impressió</vt:lpstr>
      <vt:lpstr>INICIO!Àrea_d'impressió</vt:lpstr>
      <vt:lpstr>PARTICIPANTES!Àrea_d'impressió</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dc:creator>
  <cp:keywords/>
  <dc:description/>
  <cp:lastModifiedBy>Marc Serra</cp:lastModifiedBy>
  <cp:revision/>
  <cp:lastPrinted>2025-05-26T04:42:50Z</cp:lastPrinted>
  <dcterms:created xsi:type="dcterms:W3CDTF">2019-04-25T17:59:43Z</dcterms:created>
  <dcterms:modified xsi:type="dcterms:W3CDTF">2025-05-28T04:56:41Z</dcterms:modified>
  <cp:category/>
  <cp:contentStatus/>
</cp:coreProperties>
</file>